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tabRatio="94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W39" i="9"/>
  <c r="BE39" i="9"/>
  <c r="AM39" i="9"/>
  <c r="U39" i="9"/>
  <c r="C39" i="9"/>
  <c r="BE38" i="9"/>
  <c r="AM38" i="9"/>
  <c r="U38" i="9"/>
  <c r="C38" i="9"/>
  <c r="BE37" i="9"/>
  <c r="AM37" i="9"/>
  <c r="C37" i="9"/>
  <c r="BE36" i="9"/>
  <c r="BE35" i="9"/>
  <c r="C35" i="9"/>
  <c r="C36" i="9" s="1"/>
  <c r="BW34" i="9"/>
  <c r="BW35" i="9" s="1"/>
  <c r="BE34" i="9"/>
  <c r="C34" i="9"/>
  <c r="U34" i="9" s="1"/>
  <c r="U35" i="9" s="1"/>
  <c r="U36" i="9" s="1"/>
  <c r="U37" i="9" s="1"/>
  <c r="BW36" i="9" l="1"/>
  <c r="BW37" i="9" s="1"/>
  <c r="BW38" i="9" s="1"/>
  <c r="CO34" i="9"/>
  <c r="CO35" i="9" s="1"/>
  <c r="CO36" i="9" s="1"/>
  <c r="CO37" i="9" s="1"/>
  <c r="CO38" i="9" s="1"/>
  <c r="CO39" i="9" s="1"/>
  <c r="CO40" i="9" s="1"/>
  <c r="CO41" i="9" s="1"/>
  <c r="CO42"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<sst xmlns="http://schemas.openxmlformats.org/spreadsheetml/2006/main" count="967" uniqueCount="560">
  <si>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</si>
  <si>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</si>
  <si>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</si>
  <si>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</si>
  <si>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</si>
  <si>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</si>
  <si>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</si>
  <si>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</si>
  <si>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</si>
  <si>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</si>
  <si>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</si>
  <si>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</si>
  <si>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</si>
  <si>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</si>
  <si>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</si>
  <si>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</si>
  <si>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</si>
  <si>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</si>
  <si>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</si>
  <si>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</si>
  <si>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</si>
  <si>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</si>
  <si>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</si>
  <si>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</si>
  <si>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</si>
  <si>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</si>
  <si>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</si>
  <si>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</si>
  <si>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</si>
  <si>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</si>
  <si>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</si>
  <si>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</si>
  <si>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</si>
  <si>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</si>
  <si>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</si>
  <si>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</si>
  <si>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</si>
  <si>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</si>
  <si>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</si>
  <si>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</si>
  <si>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</si>
  <si>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</si>
  <si>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</si>
  <si>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</si>
  <si>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</si>
  <si>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</si>
  <si>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</si>
  <si>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</si>
  <si>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</si>
  <si>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</si>
  <si>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</si>
  <si>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</si>
  <si>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</si>
  <si>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</si>
  <si>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</si>
  <si>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</si>
  <si>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</si>
  <si>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</si>
  <si>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</si>
  <si>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</si>
  <si>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</si>
  <si>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</si>
  <si>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</si>
  <si>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</si>
  <si>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</si>
  <si>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</si>
  <si>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</si>
  <si>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</si>
  <si>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</si>
  <si>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Ⅳ－３</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</si>
  <si>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</si>
  <si>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</si>
  <si>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</si>
  <si>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</si>
  <si>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</si>
  <si>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</si>
  <si>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</si>
  <si>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</si>
  <si>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</si>
  <si>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</si>
  <si>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</si>
  <si>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</si>
  <si>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川西市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</si>
  <si>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</si>
  <si>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</si>
  <si>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</si>
  <si>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</si>
  <si>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</si>
  <si>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</si>
  <si>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</si>
  <si>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</si>
  <si>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</si>
  <si>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</si>
  <si>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</si>
  <si>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</si>
  <si>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</si>
  <si>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</si>
  <si>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</si>
  <si>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</si>
  <si>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</si>
  <si>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</si>
  <si>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</si>
  <si>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</si>
  <si>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</si>
  <si>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</si>
  <si>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</si>
  <si>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</si>
  <si>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</si>
  <si>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</si>
  <si>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</si>
  <si>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</si>
  <si>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</si>
  <si>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</si>
  <si>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</si>
  <si>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</si>
  <si>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</si>
  <si>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</si>
  <si>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</si>
  <si>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</si>
  <si>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</si>
  <si>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</si>
  <si>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</si>
  <si>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</si>
  <si>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</si>
  <si>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</si>
  <si>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</si>
  <si>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</si>
  <si>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</si>
  <si>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</si>
  <si>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</si>
  <si>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</si>
  <si>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</si>
  <si>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</si>
  <si>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</si>
  <si>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</si>
  <si>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</si>
  <si>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</si>
  <si>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</si>
  <si>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</si>
  <si>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</si>
  <si>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</si>
  <si>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</si>
  <si>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</si>
  <si>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</si>
  <si>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</si>
  <si>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</si>
  <si>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</si>
  <si>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</si>
  <si>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</si>
  <si>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</si>
  <si>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</si>
  <si>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</si>
  <si>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</si>
  <si>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</si>
  <si>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</si>
  <si>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</si>
  <si>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</si>
  <si>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</si>
  <si>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</si>
  <si>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</si>
  <si>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</si>
  <si>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</si>
  <si>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</si>
  <si>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</si>
  <si>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</si>
  <si>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</si>
  <si>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</si>
  <si>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</si>
  <si>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</si>
  <si>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</si>
  <si>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</si>
  <si>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</si>
  <si>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</si>
  <si>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</si>
  <si>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</si>
  <si>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</si>
  <si>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</si>
  <si>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</si>
  <si>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</si>
  <si>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</si>
  <si>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</si>
  <si>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</si>
  <si>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</si>
  <si>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</si>
  <si>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</si>
  <si>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</si>
  <si>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</si>
  <si>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</si>
  <si>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</si>
  <si>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</si>
  <si>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</si>
  <si>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</si>
  <si>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</si>
  <si>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</si>
  <si>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</si>
  <si>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兵庫県川西市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</si>
  <si>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</si>
  <si>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</si>
  <si>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</si>
  <si>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</si>
  <si>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</si>
  <si>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</si>
  <si>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</si>
  <si>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</si>
  <si>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</si>
  <si>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</si>
  <si>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</si>
  <si>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</si>
  <si>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</si>
  <si>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</si>
  <si>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</si>
  <si>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</si>
  <si>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</si>
  <si>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</si>
  <si>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</si>
  <si>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</si>
  <si>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</si>
  <si>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</si>
  <si>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</si>
  <si>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</si>
  <si>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</si>
  <si>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</si>
  <si>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</si>
  <si>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</si>
  <si>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</si>
  <si>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</si>
  <si>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</si>
  <si>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</si>
  <si>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</si>
  <si>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</si>
  <si>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</si>
  <si>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</si>
  <si>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</si>
  <si>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</si>
  <si>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</si>
  <si>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</si>
  <si>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</si>
  <si>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</si>
  <si>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</si>
  <si>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</si>
  <si>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</si>
  <si>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</si>
  <si>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</si>
  <si>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</si>
  <si>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</si>
  <si>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</si>
  <si>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</si>
  <si>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</si>
  <si>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</si>
  <si>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</si>
  <si>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</si>
  <si>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</si>
  <si>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</si>
  <si>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</si>
  <si>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</si>
  <si>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</si>
  <si>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</si>
  <si>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</si>
  <si>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</si>
  <si>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</si>
  <si>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</si>
  <si>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</si>
  <si>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</si>
  <si>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</si>
  <si>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</si>
  <si>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</si>
  <si>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</si>
  <si>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</si>
  <si>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</si>
  <si>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</si>
  <si>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</si>
  <si>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</si>
  <si>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</si>
  <si>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</si>
  <si>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</si>
  <si>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</si>
  <si>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</si>
  <si>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</si>
  <si>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</si>
  <si>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</si>
  <si>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</si>
  <si>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</si>
  <si>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</si>
  <si>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</si>
  <si>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</si>
  <si>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</si>
  <si>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</si>
  <si>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</si>
  <si>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</si>
  <si>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</si>
  <si>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</si>
  <si>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</si>
  <si>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</si>
  <si>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</si>
  <si>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</si>
  <si>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</si>
  <si>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</si>
  <si>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</si>
  <si>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</si>
  <si>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</si>
  <si>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</si>
  <si>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</si>
  <si>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</si>
  <si>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</si>
  <si>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</si>
  <si>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</si>
  <si>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</si>
  <si>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</si>
  <si>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</si>
  <si>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</si>
  <si>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</si>
  <si>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</si>
  <si>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</si>
  <si>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</si>
  <si>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</si>
  <si>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</si>
  <si>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</si>
  <si>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</si>
  <si>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</si>
  <si>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</si>
  <si>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</si>
  <si>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</si>
  <si>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</si>
  <si>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</si>
  <si>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</si>
  <si>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</si>
  <si>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</si>
  <si>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</si>
  <si>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</si>
  <si>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</si>
  <si>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</si>
  <si>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</si>
  <si>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</si>
  <si>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</si>
  <si>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</si>
  <si>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</si>
  <si>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</si>
  <si>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</si>
  <si>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</si>
  <si>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</si>
  <si>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</si>
  <si>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</si>
  <si>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</si>
  <si>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</si>
  <si>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兵庫県川西市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</si>
  <si>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</si>
  <si>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</si>
  <si>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</si>
  <si>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</si>
  <si>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</si>
  <si>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</si>
  <si>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</si>
  <si>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</si>
  <si>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</si>
  <si>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</si>
  <si>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</si>
  <si>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</si>
  <si>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</si>
  <si>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</si>
  <si>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</si>
  <si>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</si>
  <si>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</si>
  <si>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</si>
  <si>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</si>
  <si>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</si>
  <si>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用地先行取得事業特別会計</t>
    <phoneticPr fontId="5"/>
  </si>
  <si>
    <t>中央北地区土地区画整理事業特別会計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</si>
  <si>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</si>
  <si>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</si>
  <si>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</si>
  <si>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</si>
  <si>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</si>
  <si>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</si>
  <si>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</si>
  <si>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</si>
  <si>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</si>
  <si>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</si>
  <si>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</si>
  <si>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</si>
  <si>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</si>
  <si>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</si>
  <si>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</si>
  <si>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農業共済事業特別会計</t>
    <phoneticPr fontId="5"/>
  </si>
  <si>
    <t>介護保険事業特別会計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</si>
  <si>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</si>
  <si>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</si>
  <si>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</si>
  <si>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</si>
  <si>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</si>
  <si>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</si>
  <si>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</si>
  <si>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</si>
  <si>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</si>
  <si>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</si>
  <si>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</si>
  <si>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</si>
  <si>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</si>
  <si>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</si>
  <si>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</si>
  <si>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</si>
  <si>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</si>
  <si>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</si>
  <si>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</si>
  <si>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</si>
  <si>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</si>
  <si>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</si>
  <si>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</si>
  <si>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</si>
  <si>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</si>
  <si>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</si>
  <si>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</si>
  <si>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</si>
  <si>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</si>
  <si>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</si>
  <si>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</si>
  <si>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</si>
  <si>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</si>
  <si>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</si>
  <si>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</si>
  <si>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</si>
  <si>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</si>
  <si>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</si>
  <si>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</si>
  <si>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</si>
  <si>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</si>
  <si>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</si>
  <si>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</si>
  <si>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</si>
  <si>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</si>
  <si>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</si>
  <si>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</si>
  <si>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</si>
  <si>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</si>
  <si>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</si>
  <si>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</si>
  <si>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</si>
  <si>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</si>
  <si>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</si>
  <si>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</si>
  <si>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</si>
  <si>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</si>
  <si>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</si>
  <si>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</si>
  <si>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</si>
  <si>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</si>
  <si>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</si>
  <si>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</si>
  <si>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</si>
  <si>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</si>
  <si>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</si>
  <si>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</si>
  <si>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</si>
  <si>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</si>
  <si>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</si>
  <si>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</si>
  <si>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</si>
  <si>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</si>
  <si>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</si>
  <si>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</si>
  <si>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</si>
  <si>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</si>
  <si>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</si>
  <si>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</si>
  <si>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</si>
  <si>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</si>
  <si>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</si>
  <si>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</si>
  <si>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</si>
  <si>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</si>
  <si>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</si>
  <si>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</si>
  <si>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</si>
  <si>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</si>
  <si>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</si>
  <si>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</si>
  <si>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</si>
  <si>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</si>
  <si>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</si>
  <si>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</si>
  <si>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</si>
  <si>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</si>
  <si>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</si>
  <si>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</si>
  <si>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</si>
  <si>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</si>
  <si>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</si>
  <si>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</si>
  <si>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</si>
  <si>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</si>
  <si>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</si>
  <si>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</si>
  <si>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</si>
  <si>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</si>
  <si>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</si>
  <si>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</si>
  <si>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</si>
  <si>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</si>
  <si>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</si>
  <si>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</si>
  <si>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</si>
  <si>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</si>
  <si>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</si>
  <si>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</si>
  <si>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</si>
  <si>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</si>
  <si>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</si>
  <si>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</si>
  <si>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</si>
  <si>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</si>
  <si>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</si>
  <si>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</si>
  <si>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</si>
  <si>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</si>
  <si>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</si>
  <si>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</si>
  <si>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</si>
  <si>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</si>
  <si>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</si>
  <si>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</si>
  <si>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</si>
  <si>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0.33</t>
  </si>
  <si>
    <t>病院事業会計</t>
  </si>
  <si>
    <t>▲ 1.68</t>
  </si>
  <si>
    <t>▲ 0.80</t>
  </si>
  <si>
    <t>▲ 2.14</t>
  </si>
  <si>
    <t>▲ 2.10</t>
  </si>
  <si>
    <t>▲ 3.47</t>
  </si>
  <si>
    <t>水道事業会計</t>
  </si>
  <si>
    <t>下水道事業会計</t>
  </si>
  <si>
    <t>国民健康保険事業特別会計</t>
  </si>
  <si>
    <t>▲ 2.37</t>
  </si>
  <si>
    <t>▲ 2.46</t>
  </si>
  <si>
    <t>▲ 1.57</t>
  </si>
  <si>
    <t>一般会計</t>
  </si>
  <si>
    <t>介護保険事業特別会計</t>
  </si>
  <si>
    <t>後期高齢者医療事業特別会計</t>
  </si>
  <si>
    <t>用地先行取得事業特別会計</t>
  </si>
  <si>
    <t>その他会計（赤字）</t>
  </si>
  <si>
    <t>その他会計（黒字）</t>
  </si>
  <si>
    <t>-</t>
    <phoneticPr fontId="2"/>
  </si>
  <si>
    <t>-</t>
    <phoneticPr fontId="2"/>
  </si>
  <si>
    <t>-</t>
    <phoneticPr fontId="2"/>
  </si>
  <si>
    <t>川西市土地開発公社</t>
    <rPh sb="0" eb="3">
      <t>カワニシシ</t>
    </rPh>
    <rPh sb="3" eb="5">
      <t>トチ</t>
    </rPh>
    <rPh sb="5" eb="7">
      <t>カイハツ</t>
    </rPh>
    <rPh sb="7" eb="9">
      <t>コウシャ</t>
    </rPh>
    <phoneticPr fontId="2"/>
  </si>
  <si>
    <t>川西市都市整備公社</t>
    <rPh sb="0" eb="3">
      <t>カワニシシ</t>
    </rPh>
    <rPh sb="3" eb="5">
      <t>トシ</t>
    </rPh>
    <rPh sb="5" eb="7">
      <t>セイビ</t>
    </rPh>
    <rPh sb="7" eb="9">
      <t>コウシャ</t>
    </rPh>
    <phoneticPr fontId="2"/>
  </si>
  <si>
    <t>パルティ川西</t>
    <rPh sb="4" eb="6">
      <t>カワニシ</t>
    </rPh>
    <phoneticPr fontId="2"/>
  </si>
  <si>
    <t>川西市都市開発</t>
    <rPh sb="0" eb="2">
      <t>カワニシ</t>
    </rPh>
    <rPh sb="2" eb="3">
      <t>シ</t>
    </rPh>
    <rPh sb="3" eb="5">
      <t>トシ</t>
    </rPh>
    <rPh sb="5" eb="7">
      <t>カイハツ</t>
    </rPh>
    <phoneticPr fontId="2"/>
  </si>
  <si>
    <t>川西能勢口振興開発</t>
    <rPh sb="0" eb="5">
      <t>カワニシノセグチ</t>
    </rPh>
    <rPh sb="5" eb="7">
      <t>シンコウ</t>
    </rPh>
    <rPh sb="7" eb="9">
      <t>カイハツ</t>
    </rPh>
    <phoneticPr fontId="2"/>
  </si>
  <si>
    <t>一庫ダム湖周辺環境整備センター</t>
    <rPh sb="0" eb="1">
      <t>ヒト</t>
    </rPh>
    <rPh sb="1" eb="2">
      <t>クラ</t>
    </rPh>
    <rPh sb="4" eb="5">
      <t>ミズウミ</t>
    </rPh>
    <rPh sb="5" eb="7">
      <t>シュウヘン</t>
    </rPh>
    <rPh sb="7" eb="9">
      <t>カンキョウ</t>
    </rPh>
    <rPh sb="9" eb="11">
      <t>セイビ</t>
    </rPh>
    <phoneticPr fontId="2"/>
  </si>
  <si>
    <t>川西市文化・スポーツ振興事業団</t>
    <rPh sb="0" eb="3">
      <t>カワニシシ</t>
    </rPh>
    <rPh sb="3" eb="5">
      <t>ブンカ</t>
    </rPh>
    <rPh sb="10" eb="12">
      <t>シンコウ</t>
    </rPh>
    <rPh sb="12" eb="15">
      <t>ジギョウダン</t>
    </rPh>
    <phoneticPr fontId="2"/>
  </si>
  <si>
    <t>川西市社会福祉協議会</t>
    <rPh sb="0" eb="3">
      <t>カワニシシ</t>
    </rPh>
    <rPh sb="3" eb="5">
      <t>シャカイ</t>
    </rPh>
    <rPh sb="5" eb="7">
      <t>フクシ</t>
    </rPh>
    <rPh sb="7" eb="10">
      <t>キョウギカイ</t>
    </rPh>
    <phoneticPr fontId="2"/>
  </si>
  <si>
    <t>阪神福祉事業団</t>
    <rPh sb="0" eb="2">
      <t>ハンシン</t>
    </rPh>
    <rPh sb="2" eb="4">
      <t>フクシ</t>
    </rPh>
    <rPh sb="4" eb="7">
      <t>ジギョウダン</t>
    </rPh>
    <phoneticPr fontId="2"/>
  </si>
  <si>
    <t>-</t>
    <phoneticPr fontId="2"/>
  </si>
  <si>
    <t>猪名川上流広域ごみ処理施設組合</t>
    <rPh sb="0" eb="3">
      <t>イナガワ</t>
    </rPh>
    <rPh sb="3" eb="5">
      <t>ジョウリュウ</t>
    </rPh>
    <rPh sb="5" eb="7">
      <t>コウイキ</t>
    </rPh>
    <rPh sb="9" eb="11">
      <t>ショリ</t>
    </rPh>
    <rPh sb="11" eb="13">
      <t>シセツ</t>
    </rPh>
    <rPh sb="13" eb="15">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</si>
  <si>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</si>
  <si>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兵庫県市町村退職手当組合</t>
    <rPh sb="0" eb="3">
      <t>ヒョウゴケン</t>
    </rPh>
    <rPh sb="3" eb="6">
      <t>シチョウソン</t>
    </rPh>
    <rPh sb="6" eb="8">
      <t>タイショク</t>
    </rPh>
    <rPh sb="8" eb="10">
      <t>テアテ</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</si>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</sst>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37688</c:v>
                </c:pt>
                <c:pt idx="1">
                  <c:v>25248</c:v>
                </c:pt>
                <c:pt idx="2">
                  <c:v>28126</c:v>
                </c:pt>
                <c:pt idx="3">
                  <c:v>29620</c:v>
                </c:pt>
                <c:pt idx="4">
                  <c:v>37711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20858</c:v>
                </c:pt>
                <c:pt idx="1">
                  <c:v>17921</c:v>
                </c:pt>
                <c:pt idx="2">
                  <c:v>27230</c:v>
                </c:pt>
                <c:pt idx="3">
                  <c:v>34302</c:v>
                </c:pt>
                <c:pt idx="4">
                  <c:v>31708</c:v>
                </c:pt>
              </c:numCache>
            </c:numRef>
          </c:val>
          <c:smooth val="0"/>
        </c:ser>
        <c:dLbls>
          <c:showLegendKey val="0"/>
          <c:showVal val="0"/>
          <c:showCatName val="0"/>
          <c:showSerName val="0"/>
          <c:showPercent val="0"/>
          <c:showBubbleSize val="0"/>
        </c:dLbls>
        <c:marker val="1"/>
        <c:smooth val="0"/>
        <c:axId val="130037632"/>
        <c:axId val="130039808"/>
      </c:lineChart>
      <c:catAx>
        <c:axId val="130037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039808"/>
        <c:crosses val="autoZero"/>
        <c:auto val="1"/>
        <c:lblAlgn val="ctr"/>
        <c:lblOffset val="100"/>
        <c:tickLblSkip val="1"/>
        <c:tickMarkSkip val="1"/>
        <c:noMultiLvlLbl val="0"/>
      </c:catAx>
      <c:valAx>
        <c:axId val="130039808"/>
        <c:scaling>
          <c:orientation val="minMax"/>
          <c:max val="4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037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1.66</c:v>
                </c:pt>
                <c:pt idx="1">
                  <c:v>1.3</c:v>
                </c:pt>
                <c:pt idx="2">
                  <c:v>1.77</c:v>
                </c:pt>
                <c:pt idx="3">
                  <c:v>1.42</c:v>
                </c:pt>
                <c:pt idx="4">
                  <c:v>1.49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3.2</c:v>
                </c:pt>
                <c:pt idx="1">
                  <c:v>3.17</c:v>
                </c:pt>
                <c:pt idx="2">
                  <c:v>2.89</c:v>
                </c:pt>
                <c:pt idx="3">
                  <c:v>2.87</c:v>
                </c:pt>
                <c:pt idx="4">
                  <c:v>2.85</c:v>
                </c:pt>
              </c:numCache>
            </c:numRef>
          </c:val>
        </c:ser>
        <c:dLbls>
          <c:showLegendKey val="0"/>
          <c:showVal val="0"/>
          <c:showCatName val="0"/>
          <c:showSerName val="0"/>
          <c:showPercent val="0"/>
          <c:showBubbleSize val="0"/>
        </c:dLbls>
        <c:gapWidth val="250"/>
        <c:overlap val="100"/>
        <c:axId val="130453504"/>
        <c:axId val="130455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1.02</c:v>
                </c:pt>
                <c:pt idx="1">
                  <c:v>-0.33</c:v>
                </c:pt>
                <c:pt idx="2">
                  <c:v>0.21</c:v>
                </c:pt>
                <c:pt idx="3">
                  <c:v>-0.33</c:v>
                </c:pt>
                <c:pt idx="4">
                  <c:v>7.0000000000000007E-2</c:v>
                </c:pt>
              </c:numCache>
            </c:numRef>
          </c:val>
          <c:smooth val="0"/>
        </c:ser>
        <c:dLbls>
          <c:showLegendKey val="0"/>
          <c:showVal val="0"/>
          <c:showCatName val="0"/>
          <c:showSerName val="0"/>
          <c:showPercent val="0"/>
          <c:showBubbleSize val="0"/>
        </c:dLbls>
        <c:marker val="1"/>
        <c:smooth val="0"/>
        <c:axId val="130453504"/>
        <c:axId val="130455424"/>
      </c:lineChart>
      <c:catAx>
        <c:axId val="13045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455424"/>
        <c:crosses val="autoZero"/>
        <c:auto val="1"/>
        <c:lblAlgn val="ctr"/>
        <c:lblOffset val="100"/>
        <c:tickLblSkip val="1"/>
        <c:tickMarkSkip val="1"/>
        <c:noMultiLvlLbl val="0"/>
      </c:catAx>
      <c:valAx>
        <c:axId val="13045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45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0.24</c:v>
                </c:pt>
                <c:pt idx="2">
                  <c:v>#N/A</c:v>
                </c:pt>
                <c:pt idx="3">
                  <c:v>0.15</c:v>
                </c:pt>
                <c:pt idx="4">
                  <c:v>#N/A</c:v>
                </c:pt>
                <c:pt idx="5">
                  <c:v>0.2</c:v>
                </c:pt>
                <c:pt idx="6">
                  <c:v>#N/A</c:v>
                </c:pt>
                <c:pt idx="7">
                  <c:v>0.2</c:v>
                </c:pt>
                <c:pt idx="8">
                  <c:v>#N/A</c:v>
                </c:pt>
                <c:pt idx="9">
                  <c:v>0.24</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0.64</c:v>
                </c:pt>
                <c:pt idx="2">
                  <c:v>#N/A</c:v>
                </c:pt>
                <c:pt idx="3">
                  <c:v>0.46</c:v>
                </c:pt>
                <c:pt idx="4">
                  <c:v>#N/A</c:v>
                </c:pt>
                <c:pt idx="5">
                  <c:v>0.04</c:v>
                </c:pt>
                <c:pt idx="6">
                  <c:v>#N/A</c:v>
                </c:pt>
                <c:pt idx="7">
                  <c:v>0.69</c:v>
                </c:pt>
                <c:pt idx="8">
                  <c:v>#N/A</c:v>
                </c:pt>
                <c:pt idx="9">
                  <c:v>0.56999999999999995</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1.65</c:v>
                </c:pt>
                <c:pt idx="2">
                  <c:v>#N/A</c:v>
                </c:pt>
                <c:pt idx="3">
                  <c:v>1.3</c:v>
                </c:pt>
                <c:pt idx="4">
                  <c:v>#N/A</c:v>
                </c:pt>
                <c:pt idx="5">
                  <c:v>1.76</c:v>
                </c:pt>
                <c:pt idx="6">
                  <c:v>#N/A</c:v>
                </c:pt>
                <c:pt idx="7">
                  <c:v>1.42</c:v>
                </c:pt>
                <c:pt idx="8">
                  <c:v>#N/A</c:v>
                </c:pt>
                <c:pt idx="9">
                  <c:v>1.48</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2.37</c:v>
                </c:pt>
                <c:pt idx="1">
                  <c:v>#N/A</c:v>
                </c:pt>
                <c:pt idx="2">
                  <c:v>2.46</c:v>
                </c:pt>
                <c:pt idx="3">
                  <c:v>#N/A</c:v>
                </c:pt>
                <c:pt idx="4">
                  <c:v>1.57</c:v>
                </c:pt>
                <c:pt idx="5">
                  <c:v>#N/A</c:v>
                </c:pt>
                <c:pt idx="6">
                  <c:v>#N/A</c:v>
                </c:pt>
                <c:pt idx="7">
                  <c:v>0.15</c:v>
                </c:pt>
                <c:pt idx="8">
                  <c:v>#N/A</c:v>
                </c:pt>
                <c:pt idx="9">
                  <c:v>1.49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2.71</c:v>
                </c:pt>
                <c:pt idx="2">
                  <c:v>#N/A</c:v>
                </c:pt>
                <c:pt idx="3">
                  <c:v>3.73</c:v>
                </c:pt>
                <c:pt idx="4">
                  <c:v>#N/A</c:v>
                </c:pt>
                <c:pt idx="5">
                  <c:v>4.53</c:v>
                </c:pt>
                <c:pt idx="6">
                  <c:v>#N/A</c:v>
                </c:pt>
                <c:pt idx="7">
                  <c:v>5.38</c:v>
                </c:pt>
                <c:pt idx="8">
                  <c:v>#N/A</c:v>
                </c:pt>
                <c:pt idx="9">
                  <c:v>5.79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14.85</c:v>
                </c:pt>
                <c:pt idx="2">
                  <c:v>#N/A</c:v>
                </c:pt>
                <c:pt idx="3">
                  <c:v>16.899999999999999</c:v>
                </c:pt>
                <c:pt idx="4">
                  <c:v>#N/A</c:v>
                </c:pt>
                <c:pt idx="5">
                  <c:v>17.170000000000002</c:v>
                </c:pt>
                <c:pt idx="6">
                  <c:v>#N/A</c:v>
                </c:pt>
                <c:pt idx="7">
                  <c:v>12.89</c:v>
                </c:pt>
                <c:pt idx="8">
                  <c:v>#N/A</c:v>
                </c:pt>
                <c:pt idx="9">
                  <c:v>13.12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1.68</c:v>
                </c:pt>
                <c:pt idx="1">
                  <c:v>#N/A</c:v>
                </c:pt>
                <c:pt idx="2">
                  <c:v>0.8</c:v>
                </c:pt>
                <c:pt idx="3">
                  <c:v>#N/A</c:v>
                </c:pt>
                <c:pt idx="4">
                  <c:v>2.14</c:v>
                </c:pt>
                <c:pt idx="5">
                  <c:v>#N/A</c:v>
                </c:pt>
                <c:pt idx="6">
                  <c:v>2.1</c:v>
                </c:pt>
                <c:pt idx="7">
                  <c:v>#N/A</c:v>
                </c:pt>
                <c:pt idx="8">
                  <c:v>3.47</c:v>
                </c:pt>
                <c:pt idx="9">
                  <c:v>#N/A</c:v>
                </c:pt>
              </c:numCache>
            </c:numRef>
          </c:val>
        </c:ser>
        <c:dLbls>
          <c:showLegendKey val="0"/>
          <c:showVal val="0"/>
          <c:showCatName val="0"/>
          <c:showSerName val="0"/>
          <c:showPercent val="0"/>
          <c:showBubbleSize val="0"/>
        </c:dLbls>
        <c:gapWidth val="150"/>
        <c:overlap val="100"/>
        <c:axId val="130652032"/>
        <c:axId val="130653568"/>
      </c:barChart>
      <c:catAx>
        <c:axId val="13065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653568"/>
        <c:crosses val="autoZero"/>
        <c:auto val="1"/>
        <c:lblAlgn val="ctr"/>
        <c:lblOffset val="100"/>
        <c:tickLblSkip val="1"/>
        <c:tickMarkSkip val="1"/>
        <c:noMultiLvlLbl val="0"/>
      </c:catAx>
      <c:valAx>
        <c:axId val="13065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5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5490</c:v>
                </c:pt>
                <c:pt idx="5">
                  <c:v>6771</c:v>
                </c:pt>
                <c:pt idx="8">
                  <c:v>6990</c:v>
                </c:pt>
                <c:pt idx="11">
                  <c:v>6597</c:v>
                </c:pt>
                <c:pt idx="14">
                  <c:v>6472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5</c:v>
                </c:pt>
                <c:pt idx="6">
                  <c:v>2</c:v>
                </c:pt>
                <c:pt idx="9">
                  <c:v>0</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842</c:v>
                </c:pt>
                <c:pt idx="3">
                  <c:v>826</c:v>
                </c:pt>
                <c:pt idx="6">
                  <c:v>810</c:v>
                </c:pt>
                <c:pt idx="9">
                  <c:v>902</c:v>
                </c:pt>
                <c:pt idx="12">
                  <c:v>994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442</c:v>
                </c:pt>
                <c:pt idx="3">
                  <c:v>658</c:v>
                </c:pt>
                <c:pt idx="6">
                  <c:v>764</c:v>
                </c:pt>
                <c:pt idx="9">
                  <c:v>764</c:v>
                </c:pt>
                <c:pt idx="12">
                  <c:v>764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1195</c:v>
                </c:pt>
                <c:pt idx="3">
                  <c:v>1170</c:v>
                </c:pt>
                <c:pt idx="6">
                  <c:v>1045</c:v>
                </c:pt>
                <c:pt idx="9">
                  <c:v>916</c:v>
                </c:pt>
                <c:pt idx="12">
                  <c:v>803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55</c:v>
                </c:pt>
                <c:pt idx="3">
                  <c:v>53</c:v>
                </c:pt>
                <c:pt idx="6">
                  <c:v>73</c:v>
                </c:pt>
                <c:pt idx="9">
                  <c:v>73</c:v>
                </c:pt>
                <c:pt idx="12">
                  <c:v>97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5725</c:v>
                </c:pt>
                <c:pt idx="3">
                  <c:v>7237</c:v>
                </c:pt>
                <c:pt idx="6">
                  <c:v>7237</c:v>
                </c:pt>
                <c:pt idx="9">
                  <c:v>7289</c:v>
                </c:pt>
                <c:pt idx="12">
                  <c:v>6663</c:v>
                </c:pt>
              </c:numCache>
            </c:numRef>
          </c:val>
        </c:ser>
        <c:dLbls>
          <c:showLegendKey val="0"/>
          <c:showVal val="0"/>
          <c:showCatName val="0"/>
          <c:showSerName val="0"/>
          <c:showPercent val="0"/>
          <c:showBubbleSize val="0"/>
        </c:dLbls>
        <c:gapWidth val="100"/>
        <c:overlap val="100"/>
        <c:axId val="130889216"/>
        <c:axId val="13089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2771</c:v>
                </c:pt>
                <c:pt idx="2">
                  <c:v>#N/A</c:v>
                </c:pt>
                <c:pt idx="3">
                  <c:v>#N/A</c:v>
                </c:pt>
                <c:pt idx="4">
                  <c:v>3178</c:v>
                </c:pt>
                <c:pt idx="5">
                  <c:v>#N/A</c:v>
                </c:pt>
                <c:pt idx="6">
                  <c:v>#N/A</c:v>
                </c:pt>
                <c:pt idx="7">
                  <c:v>2941</c:v>
                </c:pt>
                <c:pt idx="8">
                  <c:v>#N/A</c:v>
                </c:pt>
                <c:pt idx="9">
                  <c:v>#N/A</c:v>
                </c:pt>
                <c:pt idx="10">
                  <c:v>3347</c:v>
                </c:pt>
                <c:pt idx="11">
                  <c:v>#N/A</c:v>
                </c:pt>
                <c:pt idx="12">
                  <c:v>#N/A</c:v>
                </c:pt>
                <c:pt idx="13">
                  <c:v>2851</c:v>
                </c:pt>
                <c:pt idx="14">
                  <c:v>#N/A</c:v>
                </c:pt>
              </c:numCache>
            </c:numRef>
          </c:val>
          <c:smooth val="0"/>
        </c:ser>
        <c:dLbls>
          <c:showLegendKey val="0"/>
          <c:showVal val="0"/>
          <c:showCatName val="0"/>
          <c:showSerName val="0"/>
          <c:showPercent val="0"/>
          <c:showBubbleSize val="0"/>
        </c:dLbls>
        <c:marker val="1"/>
        <c:smooth val="0"/>
        <c:axId val="130889216"/>
        <c:axId val="130891136"/>
      </c:lineChart>
      <c:catAx>
        <c:axId val="13088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891136"/>
        <c:crosses val="autoZero"/>
        <c:auto val="1"/>
        <c:lblAlgn val="ctr"/>
        <c:lblOffset val="100"/>
        <c:tickLblSkip val="1"/>
        <c:tickMarkSkip val="1"/>
        <c:noMultiLvlLbl val="0"/>
      </c:catAx>
      <c:valAx>
        <c:axId val="13089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88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38484</c:v>
                </c:pt>
                <c:pt idx="5">
                  <c:v>38577</c:v>
                </c:pt>
                <c:pt idx="8">
                  <c:v>41030</c:v>
                </c:pt>
                <c:pt idx="11">
                  <c:v>42553</c:v>
                </c:pt>
                <c:pt idx="14">
                  <c:v>43231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17169</c:v>
                </c:pt>
                <c:pt idx="5">
                  <c:v>15162</c:v>
                </c:pt>
                <c:pt idx="8">
                  <c:v>13728</c:v>
                </c:pt>
                <c:pt idx="11">
                  <c:v>13279</c:v>
                </c:pt>
                <c:pt idx="14">
                  <c:v>14394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4936</c:v>
                </c:pt>
                <c:pt idx="5">
                  <c:v>3645</c:v>
                </c:pt>
                <c:pt idx="8">
                  <c:v>5721</c:v>
                </c:pt>
                <c:pt idx="11">
                  <c:v>4601</c:v>
                </c:pt>
                <c:pt idx="14">
                  <c:v>3782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38</c:v>
                </c:pt>
                <c:pt idx="3">
                  <c:v>35</c:v>
                </c:pt>
                <c:pt idx="6">
                  <c:v>62</c:v>
                </c:pt>
                <c:pt idx="9">
                  <c:v>206</c:v>
                </c:pt>
                <c:pt idx="12">
                  <c:v>202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10679</c:v>
                </c:pt>
                <c:pt idx="3">
                  <c:v>10118</c:v>
                </c:pt>
                <c:pt idx="6">
                  <c:v>9873</c:v>
                </c:pt>
                <c:pt idx="9">
                  <c:v>9343</c:v>
                </c:pt>
                <c:pt idx="12">
                  <c:v>8584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7790</c:v>
                </c:pt>
                <c:pt idx="3">
                  <c:v>7250</c:v>
                </c:pt>
                <c:pt idx="6">
                  <c:v>6595</c:v>
                </c:pt>
                <c:pt idx="9">
                  <c:v>5931</c:v>
                </c:pt>
                <c:pt idx="12">
                  <c:v>5256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9198</c:v>
                </c:pt>
                <c:pt idx="3">
                  <c:v>8650</c:v>
                </c:pt>
                <c:pt idx="6">
                  <c:v>7722</c:v>
                </c:pt>
                <c:pt idx="9">
                  <c:v>7823</c:v>
                </c:pt>
                <c:pt idx="12">
                  <c:v>7218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18460</c:v>
                </c:pt>
                <c:pt idx="3">
                  <c:v>18174</c:v>
                </c:pt>
                <c:pt idx="6">
                  <c:v>17182</c:v>
                </c:pt>
                <c:pt idx="9">
                  <c:v>16655</c:v>
                </c:pt>
                <c:pt idx="12">
                  <c:v>15788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54598</c:v>
                </c:pt>
                <c:pt idx="3">
                  <c:v>53764</c:v>
                </c:pt>
                <c:pt idx="6">
                  <c:v>57671</c:v>
                </c:pt>
                <c:pt idx="9">
                  <c:v>58028</c:v>
                </c:pt>
                <c:pt idx="12">
                  <c:v>58356</c:v>
                </c:pt>
              </c:numCache>
            </c:numRef>
          </c:val>
        </c:ser>
        <c:dLbls>
          <c:showLegendKey val="0"/>
          <c:showVal val="0"/>
          <c:showCatName val="0"/>
          <c:showSerName val="0"/>
          <c:showPercent val="0"/>
          <c:showBubbleSize val="0"/>
        </c:dLbls>
        <c:gapWidth val="100"/>
        <c:overlap val="100"/>
        <c:axId val="135740800"/>
        <c:axId val="135767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40175</c:v>
                </c:pt>
                <c:pt idx="2">
                  <c:v>#N/A</c:v>
                </c:pt>
                <c:pt idx="3">
                  <c:v>#N/A</c:v>
                </c:pt>
                <c:pt idx="4">
                  <c:v>40608</c:v>
                </c:pt>
                <c:pt idx="5">
                  <c:v>#N/A</c:v>
                </c:pt>
                <c:pt idx="6">
                  <c:v>#N/A</c:v>
                </c:pt>
                <c:pt idx="7">
                  <c:v>38627</c:v>
                </c:pt>
                <c:pt idx="8">
                  <c:v>#N/A</c:v>
                </c:pt>
                <c:pt idx="9">
                  <c:v>#N/A</c:v>
                </c:pt>
                <c:pt idx="10">
                  <c:v>37552</c:v>
                </c:pt>
                <c:pt idx="11">
                  <c:v>#N/A</c:v>
                </c:pt>
                <c:pt idx="12">
                  <c:v>#N/A</c:v>
                </c:pt>
                <c:pt idx="13">
                  <c:v>33998</c:v>
                </c:pt>
                <c:pt idx="14">
                  <c:v>#N/A</c:v>
                </c:pt>
              </c:numCache>
            </c:numRef>
          </c:val>
          <c:smooth val="0"/>
        </c:ser>
        <c:dLbls>
          <c:showLegendKey val="0"/>
          <c:showVal val="0"/>
          <c:showCatName val="0"/>
          <c:showSerName val="0"/>
          <c:showPercent val="0"/>
          <c:showBubbleSize val="0"/>
        </c:dLbls>
        <c:marker val="1"/>
        <c:smooth val="0"/>
        <c:axId val="135740800"/>
        <c:axId val="135767552"/>
      </c:lineChart>
      <c:catAx>
        <c:axId val="13574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767552"/>
        <c:crosses val="autoZero"/>
        <c:auto val="1"/>
        <c:lblAlgn val="ctr"/>
        <c:lblOffset val="100"/>
        <c:tickLblSkip val="1"/>
        <c:tickMarkSkip val="1"/>
        <c:noMultiLvlLbl val="0"/>
      </c:catAx>
      <c:valAx>
        <c:axId val="13576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4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兵庫県川西市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160,676
159,457
53.44
51,254,808
50,635,375
435,936
29,302,946
51,831,079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133.4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年度においては、税収の増加等により基準財政収入額が増加したものの、社会福祉費等の増加により基準財政需要額も増加したため、結果として財政力指数は</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ポイント低下している。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今後も、基準財政需要額が増加することが見込まれることから、行財政改革推進計画に基づく事務事業の見直しや定数管理等の取り組みを継続することにより、持続可能な財政運営を確保するよう努める。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40640</xdr:rowOff>
    </xdr:from>
    <xdr:to>
      <xdr:col>7</xdr:col>
      <xdr:colOff>152400</xdr:colOff>
      <xdr:row>44</xdr:row>
      <xdr:rowOff>20320</xdr:rowOff>
    </xdr:to>
    <xdr:cxnSp macro="">
      <xdr:nvCxnSpPr>
        <xdr:cNvPr id="60" name="直線コネクタ 59"/>
        <xdr:cNvCxnSpPr/>
      </xdr:nvCxnSpPr>
      <xdr:spPr>
        <a:xfrm flipV="1">
          <a:off x="4953000" y="621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163847</xdr:rowOff>
    </xdr:from>
    <xdr:ext cx="762000" cy="259045"/>
    <xdr:sp macro="" textlink="">
      <xdr:nvSpPr>
        <xdr:cNvPr id="61" name="財政力最小値テキスト"/>
        <xdr:cNvSpPr txBox="1"/>
      </xdr:nvSpPr>
      <xdr:spPr>
        <a:xfrm>
          <a:off x="5041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0.73</a:t>
          </a:r>
          <a:endParaRPr kumimoji="1" lang="ja-JP" altLang="en-US" sz="1000" b="1">
            <a:latin typeface="ＭＳ Ｐゴシック"/>
          </a:endParaRPr>
        </a:p>
      </xdr:txBody>
    </xdr:sp>
    <xdr:clientData/>
  </xdr:oneCellAnchor>
  <xdr:twoCellAnchor>
    <xdr:from>
      <xdr:col>7</xdr:col>
      <xdr:colOff>63500</xdr:colOff>
      <xdr:row>44</xdr:row>
      <xdr:rowOff>20320</xdr:rowOff>
    </xdr:from>
    <xdr:to>
      <xdr:col>7</xdr:col>
      <xdr:colOff>241300</xdr:colOff>
      <xdr:row>44</xdr:row>
      <xdr:rowOff>20320</xdr:rowOff>
    </xdr:to>
    <xdr:cxnSp macro="">
      <xdr:nvCxnSpPr>
        <xdr:cNvPr id="62" name="直線コネクタ 61"/>
        <xdr:cNvCxnSpPr/>
      </xdr:nvCxnSpPr>
      <xdr:spPr>
        <a:xfrm>
          <a:off x="4864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127017</xdr:rowOff>
    </xdr:from>
    <xdr:ext cx="762000" cy="259045"/>
    <xdr:sp macro="" textlink="">
      <xdr:nvSpPr>
        <xdr:cNvPr id="63"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36</xdr:row>
      <xdr:rowOff>40640</xdr:rowOff>
    </xdr:from>
    <xdr:to>
      <xdr:col>7</xdr:col>
      <xdr:colOff>241300</xdr:colOff>
      <xdr:row>36</xdr:row>
      <xdr:rowOff>40640</xdr:rowOff>
    </xdr:to>
    <xdr:cxnSp macro="">
      <xdr:nvCxnSpPr>
        <xdr:cNvPr id="64" name="直線コネクタ 63"/>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44</xdr:row>
      <xdr:rowOff>20320</xdr:rowOff>
    </xdr:to>
    <xdr:cxnSp macro="">
      <xdr:nvCxnSpPr>
        <xdr:cNvPr id="65" name="直線コネクタ 64"/>
        <xdr:cNvCxnSpPr/>
      </xdr:nvCxnSpPr>
      <xdr:spPr>
        <a:xfrm>
          <a:off x="4114800" y="75158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167657</xdr:rowOff>
    </xdr:from>
    <xdr:ext cx="762000" cy="259045"/>
    <xdr:sp macro="" textlink="">
      <xdr:nvSpPr>
        <xdr:cNvPr id="66"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7" name="フローチャート : 判断 66"/>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143510</xdr:rowOff>
    </xdr:to>
    <xdr:cxnSp macro="">
      <xdr:nvCxnSpPr>
        <xdr:cNvPr id="68" name="直線コネクタ 67"/>
        <xdr:cNvCxnSpPr/>
      </xdr:nvCxnSpPr>
      <xdr:spPr>
        <a:xfrm>
          <a:off x="3225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170180</xdr:rowOff>
    </xdr:from>
    <xdr:to>
      <xdr:col>4</xdr:col>
      <xdr:colOff>482600</xdr:colOff>
      <xdr:row>43</xdr:row>
      <xdr:rowOff>95250</xdr:rowOff>
    </xdr:to>
    <xdr:cxnSp macro="">
      <xdr:nvCxnSpPr>
        <xdr:cNvPr id="71" name="直線コネクタ 70"/>
        <xdr:cNvCxnSpPr/>
      </xdr:nvCxnSpPr>
      <xdr:spPr>
        <a:xfrm>
          <a:off x="2336800" y="737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6350</xdr:rowOff>
    </xdr:from>
    <xdr:to>
      <xdr:col>4</xdr:col>
      <xdr:colOff>533400</xdr:colOff>
      <xdr:row>39</xdr:row>
      <xdr:rowOff>107950</xdr:rowOff>
    </xdr:to>
    <xdr:sp macro="" textlink="">
      <xdr:nvSpPr>
        <xdr:cNvPr id="72" name="フローチャート : 判断 71"/>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73" name="テキスト ボックス 7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170180</xdr:rowOff>
    </xdr:to>
    <xdr:cxnSp macro="">
      <xdr:nvCxnSpPr>
        <xdr:cNvPr id="74" name="直線コネクタ 73"/>
        <xdr:cNvCxnSpPr/>
      </xdr:nvCxnSpPr>
      <xdr:spPr>
        <a:xfrm>
          <a:off x="1447800" y="722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156210</xdr:rowOff>
    </xdr:from>
    <xdr:to>
      <xdr:col>3</xdr:col>
      <xdr:colOff>330200</xdr:colOff>
      <xdr:row>38</xdr:row>
      <xdr:rowOff>86360</xdr:rowOff>
    </xdr:to>
    <xdr:sp macro="" textlink="">
      <xdr:nvSpPr>
        <xdr:cNvPr id="75" name="フローチャート : 判断 74"/>
        <xdr:cNvSpPr/>
      </xdr:nvSpPr>
      <xdr:spPr>
        <a:xfrm>
          <a:off x="2286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96537</xdr:rowOff>
    </xdr:from>
    <xdr:ext cx="762000" cy="259045"/>
    <xdr:sp macro="" textlink="">
      <xdr:nvSpPr>
        <xdr:cNvPr id="76" name="テキスト ボックス 75"/>
        <xdr:cNvSpPr txBox="1"/>
      </xdr:nvSpPr>
      <xdr:spPr>
        <a:xfrm>
          <a:off x="1955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0.94</a:t>
          </a:r>
          <a:endParaRPr kumimoji="1" lang="ja-JP" altLang="en-US" sz="1000" b="1">
            <a:solidFill>
              <a:srgbClr val="000080"/>
            </a:solidFill>
            <a:latin typeface="ＭＳ Ｐゴシック"/>
          </a:endParaRPr>
        </a:p>
      </xdr:txBody>
    </xdr:sp>
    <xdr:clientData/>
  </xdr:oneCellAnchor>
  <xdr:twoCellAnchor>
    <xdr:from>
      <xdr:col>2</xdr:col>
      <xdr:colOff>25400</xdr:colOff>
      <xdr:row>35</xdr:row>
      <xdr:rowOff>161290</xdr:rowOff>
    </xdr:from>
    <xdr:to>
      <xdr:col>2</xdr:col>
      <xdr:colOff>127000</xdr:colOff>
      <xdr:row>36</xdr:row>
      <xdr:rowOff>91440</xdr:rowOff>
    </xdr:to>
    <xdr:sp macro="" textlink="">
      <xdr:nvSpPr>
        <xdr:cNvPr id="77" name="フローチャート : 判断 76"/>
        <xdr:cNvSpPr/>
      </xdr:nvSpPr>
      <xdr:spPr>
        <a:xfrm>
          <a:off x="13970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101617</xdr:rowOff>
    </xdr:from>
    <xdr:ext cx="762000" cy="259045"/>
    <xdr:sp macro="" textlink="">
      <xdr:nvSpPr>
        <xdr:cNvPr id="78" name="テキスト ボックス 77"/>
        <xdr:cNvSpPr txBox="1"/>
      </xdr:nvSpPr>
      <xdr:spPr>
        <a:xfrm>
          <a:off x="1066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84" name="円/楕円 83"/>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36847</xdr:rowOff>
    </xdr:from>
    <xdr:ext cx="762000" cy="259045"/>
    <xdr:sp macro="" textlink="">
      <xdr:nvSpPr>
        <xdr:cNvPr id="85" name="財政力該当値テキスト"/>
        <xdr:cNvSpPr txBox="1"/>
      </xdr:nvSpPr>
      <xdr:spPr>
        <a:xfrm>
          <a:off x="5041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6" name="円/楕円 85"/>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7" name="テキスト ボックス 86"/>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8" name="円/楕円 87"/>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89" name="テキスト ボックス 88"/>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119380</xdr:rowOff>
    </xdr:from>
    <xdr:to>
      <xdr:col>3</xdr:col>
      <xdr:colOff>330200</xdr:colOff>
      <xdr:row>43</xdr:row>
      <xdr:rowOff>49530</xdr:rowOff>
    </xdr:to>
    <xdr:sp macro="" textlink="">
      <xdr:nvSpPr>
        <xdr:cNvPr id="90" name="円/楕円 89"/>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34307</xdr:rowOff>
    </xdr:from>
    <xdr:ext cx="762000" cy="259045"/>
    <xdr:sp macro="" textlink="">
      <xdr:nvSpPr>
        <xdr:cNvPr id="91" name="テキスト ボックス 90"/>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2" name="円/楕円 91"/>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3" name="テキスト ボックス 9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前年度と比較し、物件費、扶助費、繰出金に充当する経常一般財源が増加したものの、固定資産税、地方消費税交付金等の増により経常一般財源総額が増加したため、経常収支比率は</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ポイント改善となった。</a:t>
          </a:r>
        </a:p>
        <a:p>
          <a:r>
            <a:rPr kumimoji="1" lang="ja-JP" altLang="en-US" sz="1300">
              <a:solidFill>
                <a:sysClr val="windowText" lastClr="000000"/>
              </a:solidFill>
              <a:latin typeface="ＭＳ Ｐゴシック"/>
            </a:rPr>
            <a:t>　第</a:t>
          </a:r>
          <a:r>
            <a:rPr kumimoji="1" lang="en-US" altLang="ja-JP" sz="1300">
              <a:solidFill>
                <a:sysClr val="windowText" lastClr="000000"/>
              </a:solidFill>
              <a:latin typeface="ＭＳ Ｐゴシック"/>
            </a:rPr>
            <a:t>5</a:t>
          </a:r>
          <a:r>
            <a:rPr kumimoji="1" lang="ja-JP" altLang="en-US" sz="1300">
              <a:solidFill>
                <a:sysClr val="windowText" lastClr="000000"/>
              </a:solidFill>
              <a:latin typeface="ＭＳ Ｐゴシック"/>
            </a:rPr>
            <a:t>次総合計画前期基本計画の目標である</a:t>
          </a:r>
          <a:r>
            <a:rPr kumimoji="1" lang="en-US" altLang="ja-JP" sz="1300">
              <a:solidFill>
                <a:sysClr val="windowText" lastClr="000000"/>
              </a:solidFill>
              <a:latin typeface="ＭＳ Ｐゴシック"/>
            </a:rPr>
            <a:t>92</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29</a:t>
          </a:r>
          <a:r>
            <a:rPr kumimoji="1" lang="ja-JP" altLang="en-US" sz="1300">
              <a:solidFill>
                <a:sysClr val="windowText" lastClr="000000"/>
              </a:solidFill>
              <a:latin typeface="ＭＳ Ｐゴシック"/>
            </a:rPr>
            <a:t>年度</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の達成に向けて、経常経費の削減を引き続き行っていくが、今後も社会保障費の増大が見込まれることから、当面は厳しい状況が続くことが予想される。</a:t>
          </a:r>
          <a:endParaRPr kumimoji="1" lang="ja-JP" altLang="en-US" sz="1300">
            <a:solidFill>
              <a:srgbClr val="FF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62</xdr:row>
      <xdr:rowOff>124883</xdr:rowOff>
    </xdr:from>
    <xdr:to>
      <xdr:col>7</xdr:col>
      <xdr:colOff>152400</xdr:colOff>
      <xdr:row>65</xdr:row>
      <xdr:rowOff>133350</xdr:rowOff>
    </xdr:to>
    <xdr:cxnSp macro="">
      <xdr:nvCxnSpPr>
        <xdr:cNvPr id="123" name="直線コネクタ 122"/>
        <xdr:cNvCxnSpPr/>
      </xdr:nvCxnSpPr>
      <xdr:spPr>
        <a:xfrm flipV="1">
          <a:off x="4953000" y="10754783"/>
          <a:ext cx="0" cy="522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105427</xdr:rowOff>
    </xdr:from>
    <xdr:ext cx="762000" cy="259045"/>
    <xdr:sp macro="" textlink="">
      <xdr:nvSpPr>
        <xdr:cNvPr id="124" name="財政構造の弾力性最小値テキスト"/>
        <xdr:cNvSpPr txBox="1"/>
      </xdr:nvSpPr>
      <xdr:spPr>
        <a:xfrm>
          <a:off x="5041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7</xdr:col>
      <xdr:colOff>63500</xdr:colOff>
      <xdr:row>65</xdr:row>
      <xdr:rowOff>133350</xdr:rowOff>
    </xdr:from>
    <xdr:to>
      <xdr:col>7</xdr:col>
      <xdr:colOff>241300</xdr:colOff>
      <xdr:row>65</xdr:row>
      <xdr:rowOff>133350</xdr:rowOff>
    </xdr:to>
    <xdr:cxnSp macro="">
      <xdr:nvCxnSpPr>
        <xdr:cNvPr id="125" name="直線コネクタ 124"/>
        <xdr:cNvCxnSpPr/>
      </xdr:nvCxnSpPr>
      <xdr:spPr>
        <a:xfrm>
          <a:off x="4864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39810</xdr:rowOff>
    </xdr:from>
    <xdr:ext cx="762000" cy="259045"/>
    <xdr:sp macro="" textlink="">
      <xdr:nvSpPr>
        <xdr:cNvPr id="126" name="財政構造の弾力性最大値テキスト"/>
        <xdr:cNvSpPr txBox="1"/>
      </xdr:nvSpPr>
      <xdr:spPr>
        <a:xfrm>
          <a:off x="5041900" y="1049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7</xdr:col>
      <xdr:colOff>63500</xdr:colOff>
      <xdr:row>62</xdr:row>
      <xdr:rowOff>124883</xdr:rowOff>
    </xdr:from>
    <xdr:to>
      <xdr:col>7</xdr:col>
      <xdr:colOff>241300</xdr:colOff>
      <xdr:row>62</xdr:row>
      <xdr:rowOff>124883</xdr:rowOff>
    </xdr:to>
    <xdr:cxnSp macro="">
      <xdr:nvCxnSpPr>
        <xdr:cNvPr id="127" name="直線コネクタ 126"/>
        <xdr:cNvCxnSpPr/>
      </xdr:nvCxnSpPr>
      <xdr:spPr>
        <a:xfrm>
          <a:off x="4864100" y="1075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133350</xdr:rowOff>
    </xdr:from>
    <xdr:to>
      <xdr:col>7</xdr:col>
      <xdr:colOff>152400</xdr:colOff>
      <xdr:row>65</xdr:row>
      <xdr:rowOff>153458</xdr:rowOff>
    </xdr:to>
    <xdr:cxnSp macro="">
      <xdr:nvCxnSpPr>
        <xdr:cNvPr id="128" name="直線コネクタ 127"/>
        <xdr:cNvCxnSpPr/>
      </xdr:nvCxnSpPr>
      <xdr:spPr>
        <a:xfrm flipV="1">
          <a:off x="4114800" y="1127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160460</xdr:rowOff>
    </xdr:from>
    <xdr:ext cx="762000" cy="259045"/>
    <xdr:sp macro="" textlink="">
      <xdr:nvSpPr>
        <xdr:cNvPr id="129" name="財政構造の弾力性平均値テキスト"/>
        <xdr:cNvSpPr txBox="1"/>
      </xdr:nvSpPr>
      <xdr:spPr>
        <a:xfrm>
          <a:off x="5041900" y="1079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143933</xdr:rowOff>
    </xdr:from>
    <xdr:to>
      <xdr:col>7</xdr:col>
      <xdr:colOff>203200</xdr:colOff>
      <xdr:row>64</xdr:row>
      <xdr:rowOff>74083</xdr:rowOff>
    </xdr:to>
    <xdr:sp macro="" textlink="">
      <xdr:nvSpPr>
        <xdr:cNvPr id="130" name="フローチャート : 判断 129"/>
        <xdr:cNvSpPr/>
      </xdr:nvSpPr>
      <xdr:spPr>
        <a:xfrm>
          <a:off x="49022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153458</xdr:rowOff>
    </xdr:from>
    <xdr:to>
      <xdr:col>6</xdr:col>
      <xdr:colOff>0</xdr:colOff>
      <xdr:row>67</xdr:row>
      <xdr:rowOff>11642</xdr:rowOff>
    </xdr:to>
    <xdr:cxnSp macro="">
      <xdr:nvCxnSpPr>
        <xdr:cNvPr id="131" name="直線コネクタ 130"/>
        <xdr:cNvCxnSpPr/>
      </xdr:nvCxnSpPr>
      <xdr:spPr>
        <a:xfrm flipV="1">
          <a:off x="3225800" y="1129770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143933</xdr:rowOff>
    </xdr:from>
    <xdr:to>
      <xdr:col>6</xdr:col>
      <xdr:colOff>50800</xdr:colOff>
      <xdr:row>64</xdr:row>
      <xdr:rowOff>74083</xdr:rowOff>
    </xdr:to>
    <xdr:sp macro="" textlink="">
      <xdr:nvSpPr>
        <xdr:cNvPr id="132" name="フローチャート : 判断 131"/>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84260</xdr:rowOff>
    </xdr:from>
    <xdr:ext cx="736600" cy="259045"/>
    <xdr:sp macro="" textlink="">
      <xdr:nvSpPr>
        <xdr:cNvPr id="133" name="テキスト ボックス 132"/>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162983</xdr:rowOff>
    </xdr:from>
    <xdr:to>
      <xdr:col>4</xdr:col>
      <xdr:colOff>482600</xdr:colOff>
      <xdr:row>67</xdr:row>
      <xdr:rowOff>11642</xdr:rowOff>
    </xdr:to>
    <xdr:cxnSp macro="">
      <xdr:nvCxnSpPr>
        <xdr:cNvPr id="134" name="直線コネクタ 133"/>
        <xdr:cNvCxnSpPr/>
      </xdr:nvCxnSpPr>
      <xdr:spPr>
        <a:xfrm>
          <a:off x="2336800" y="1147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66</xdr:row>
      <xdr:rowOff>152400</xdr:rowOff>
    </xdr:from>
    <xdr:to>
      <xdr:col>4</xdr:col>
      <xdr:colOff>533400</xdr:colOff>
      <xdr:row>67</xdr:row>
      <xdr:rowOff>82550</xdr:rowOff>
    </xdr:to>
    <xdr:sp macro="" textlink="">
      <xdr:nvSpPr>
        <xdr:cNvPr id="135" name="フローチャート : 判断 134"/>
        <xdr:cNvSpPr/>
      </xdr:nvSpPr>
      <xdr:spPr>
        <a:xfrm>
          <a:off x="3175000" y="1146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67327</xdr:rowOff>
    </xdr:from>
    <xdr:ext cx="762000" cy="259045"/>
    <xdr:sp macro="" textlink="">
      <xdr:nvSpPr>
        <xdr:cNvPr id="136" name="テキスト ボックス 135"/>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24342</xdr:rowOff>
    </xdr:from>
    <xdr:to>
      <xdr:col>3</xdr:col>
      <xdr:colOff>279400</xdr:colOff>
      <xdr:row>66</xdr:row>
      <xdr:rowOff>162983</xdr:rowOff>
    </xdr:to>
    <xdr:cxnSp macro="">
      <xdr:nvCxnSpPr>
        <xdr:cNvPr id="137" name="直線コネクタ 136"/>
        <xdr:cNvCxnSpPr/>
      </xdr:nvCxnSpPr>
      <xdr:spPr>
        <a:xfrm>
          <a:off x="1447800" y="10654242"/>
          <a:ext cx="889000" cy="8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122767</xdr:rowOff>
    </xdr:from>
    <xdr:to>
      <xdr:col>3</xdr:col>
      <xdr:colOff>330200</xdr:colOff>
      <xdr:row>66</xdr:row>
      <xdr:rowOff>52917</xdr:rowOff>
    </xdr:to>
    <xdr:sp macro="" textlink="">
      <xdr:nvSpPr>
        <xdr:cNvPr id="138" name="フローチャート : 判断 137"/>
        <xdr:cNvSpPr/>
      </xdr:nvSpPr>
      <xdr:spPr>
        <a:xfrm>
          <a:off x="2286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63094</xdr:rowOff>
    </xdr:from>
    <xdr:ext cx="762000" cy="259045"/>
    <xdr:sp macro="" textlink="">
      <xdr:nvSpPr>
        <xdr:cNvPr id="139" name="テキスト ボックス 138"/>
        <xdr:cNvSpPr txBox="1"/>
      </xdr:nvSpPr>
      <xdr:spPr>
        <a:xfrm>
          <a:off x="1955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56092</xdr:rowOff>
    </xdr:from>
    <xdr:to>
      <xdr:col>2</xdr:col>
      <xdr:colOff>127000</xdr:colOff>
      <xdr:row>58</xdr:row>
      <xdr:rowOff>157692</xdr:rowOff>
    </xdr:to>
    <xdr:sp macro="" textlink="">
      <xdr:nvSpPr>
        <xdr:cNvPr id="140" name="フローチャート : 判断 139"/>
        <xdr:cNvSpPr/>
      </xdr:nvSpPr>
      <xdr:spPr>
        <a:xfrm>
          <a:off x="1397000" y="1000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167869</xdr:rowOff>
    </xdr:from>
    <xdr:ext cx="762000" cy="259045"/>
    <xdr:sp macro="" textlink="">
      <xdr:nvSpPr>
        <xdr:cNvPr id="141" name="テキスト ボックス 140"/>
        <xdr:cNvSpPr txBox="1"/>
      </xdr:nvSpPr>
      <xdr:spPr>
        <a:xfrm>
          <a:off x="1066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47" name="円/楕円 146"/>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149877</xdr:rowOff>
    </xdr:from>
    <xdr:ext cx="762000" cy="259045"/>
    <xdr:sp macro="" textlink="">
      <xdr:nvSpPr>
        <xdr:cNvPr id="148" name="財政構造の弾力性該当値テキスト"/>
        <xdr:cNvSpPr txBox="1"/>
      </xdr:nvSpPr>
      <xdr:spPr>
        <a:xfrm>
          <a:off x="5041900" y="1112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102658</xdr:rowOff>
    </xdr:from>
    <xdr:to>
      <xdr:col>6</xdr:col>
      <xdr:colOff>50800</xdr:colOff>
      <xdr:row>66</xdr:row>
      <xdr:rowOff>32808</xdr:rowOff>
    </xdr:to>
    <xdr:sp macro="" textlink="">
      <xdr:nvSpPr>
        <xdr:cNvPr id="149" name="円/楕円 148"/>
        <xdr:cNvSpPr/>
      </xdr:nvSpPr>
      <xdr:spPr>
        <a:xfrm>
          <a:off x="4064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17585</xdr:rowOff>
    </xdr:from>
    <xdr:ext cx="736600" cy="259045"/>
    <xdr:sp macro="" textlink="">
      <xdr:nvSpPr>
        <xdr:cNvPr id="150" name="テキスト ボックス 149"/>
        <xdr:cNvSpPr txBox="1"/>
      </xdr:nvSpPr>
      <xdr:spPr>
        <a:xfrm>
          <a:off x="3733800" y="113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132292</xdr:rowOff>
    </xdr:from>
    <xdr:to>
      <xdr:col>4</xdr:col>
      <xdr:colOff>533400</xdr:colOff>
      <xdr:row>67</xdr:row>
      <xdr:rowOff>62442</xdr:rowOff>
    </xdr:to>
    <xdr:sp macro="" textlink="">
      <xdr:nvSpPr>
        <xdr:cNvPr id="151" name="円/楕円 150"/>
        <xdr:cNvSpPr/>
      </xdr:nvSpPr>
      <xdr:spPr>
        <a:xfrm>
          <a:off x="3175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72619</xdr:rowOff>
    </xdr:from>
    <xdr:ext cx="762000" cy="259045"/>
    <xdr:sp macro="" textlink="">
      <xdr:nvSpPr>
        <xdr:cNvPr id="152" name="テキスト ボックス 151"/>
        <xdr:cNvSpPr txBox="1"/>
      </xdr:nvSpPr>
      <xdr:spPr>
        <a:xfrm>
          <a:off x="2844800" y="1121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112183</xdr:rowOff>
    </xdr:from>
    <xdr:to>
      <xdr:col>3</xdr:col>
      <xdr:colOff>330200</xdr:colOff>
      <xdr:row>67</xdr:row>
      <xdr:rowOff>42333</xdr:rowOff>
    </xdr:to>
    <xdr:sp macro="" textlink="">
      <xdr:nvSpPr>
        <xdr:cNvPr id="153" name="円/楕円 152"/>
        <xdr:cNvSpPr/>
      </xdr:nvSpPr>
      <xdr:spPr>
        <a:xfrm>
          <a:off x="2286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27110</xdr:rowOff>
    </xdr:from>
    <xdr:ext cx="762000" cy="259045"/>
    <xdr:sp macro="" textlink="">
      <xdr:nvSpPr>
        <xdr:cNvPr id="154" name="テキスト ボックス 153"/>
        <xdr:cNvSpPr txBox="1"/>
      </xdr:nvSpPr>
      <xdr:spPr>
        <a:xfrm>
          <a:off x="1955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144992</xdr:rowOff>
    </xdr:from>
    <xdr:to>
      <xdr:col>2</xdr:col>
      <xdr:colOff>127000</xdr:colOff>
      <xdr:row>62</xdr:row>
      <xdr:rowOff>75142</xdr:rowOff>
    </xdr:to>
    <xdr:sp macro="" textlink="">
      <xdr:nvSpPr>
        <xdr:cNvPr id="155" name="円/楕円 154"/>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59919</xdr:rowOff>
    </xdr:from>
    <xdr:ext cx="762000" cy="259045"/>
    <xdr:sp macro="" textlink="">
      <xdr:nvSpPr>
        <xdr:cNvPr id="156" name="テキスト ボックス 155"/>
        <xdr:cNvSpPr txBox="1"/>
      </xdr:nvSpPr>
      <xdr:spPr>
        <a:xfrm>
          <a:off x="1066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112,896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人件費については、前年度から減少しているものの、消費税増税の影響等によって物件費が増額となったことから、当該指標について前年度に比べて増額となっている。</a:t>
          </a:r>
        </a:p>
        <a:p>
          <a:r>
            <a:rPr kumimoji="1" lang="ja-JP" altLang="en-US" sz="1300">
              <a:solidFill>
                <a:sysClr val="windowText" lastClr="000000"/>
              </a:solidFill>
              <a:latin typeface="ＭＳ Ｐゴシック"/>
            </a:rPr>
            <a:t>　今後、施設の老朽化に伴い修繕料等の増加が見込まれることから、施設の長寿命化など維持補修経費の平準化に努めていく。</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123518</xdr:rowOff>
    </xdr:from>
    <xdr:to>
      <xdr:col>7</xdr:col>
      <xdr:colOff>152400</xdr:colOff>
      <xdr:row>88</xdr:row>
      <xdr:rowOff>87399</xdr:rowOff>
    </xdr:to>
    <xdr:cxnSp macro="">
      <xdr:nvCxnSpPr>
        <xdr:cNvPr id="184" name="直線コネクタ 183"/>
        <xdr:cNvCxnSpPr/>
      </xdr:nvCxnSpPr>
      <xdr:spPr>
        <a:xfrm flipV="1">
          <a:off x="4953000" y="14010968"/>
          <a:ext cx="0" cy="11640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59476</xdr:rowOff>
    </xdr:from>
    <xdr:ext cx="762000" cy="259045"/>
    <xdr:sp macro="" textlink="">
      <xdr:nvSpPr>
        <xdr:cNvPr id="185" name="人件費・物件費等の状況最小値テキスト"/>
        <xdr:cNvSpPr txBox="1"/>
      </xdr:nvSpPr>
      <xdr:spPr>
        <a:xfrm>
          <a:off x="5041900" y="1514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116,811</a:t>
          </a:r>
          <a:endParaRPr kumimoji="1" lang="ja-JP" altLang="en-US" sz="1000" b="1">
            <a:latin typeface="ＭＳ Ｐゴシック"/>
          </a:endParaRPr>
        </a:p>
      </xdr:txBody>
    </xdr:sp>
    <xdr:clientData/>
  </xdr:oneCellAnchor>
  <xdr:twoCellAnchor>
    <xdr:from>
      <xdr:col>7</xdr:col>
      <xdr:colOff>63500</xdr:colOff>
      <xdr:row>88</xdr:row>
      <xdr:rowOff>87399</xdr:rowOff>
    </xdr:from>
    <xdr:to>
      <xdr:col>7</xdr:col>
      <xdr:colOff>241300</xdr:colOff>
      <xdr:row>88</xdr:row>
      <xdr:rowOff>87399</xdr:rowOff>
    </xdr:to>
    <xdr:cxnSp macro="">
      <xdr:nvCxnSpPr>
        <xdr:cNvPr id="186" name="直線コネクタ 185"/>
        <xdr:cNvCxnSpPr/>
      </xdr:nvCxnSpPr>
      <xdr:spPr>
        <a:xfrm>
          <a:off x="4864100" y="15174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38445</xdr:rowOff>
    </xdr:from>
    <xdr:ext cx="762000" cy="259045"/>
    <xdr:sp macro="" textlink="">
      <xdr:nvSpPr>
        <xdr:cNvPr id="187" name="人件費・物件費等の状況最大値テキスト"/>
        <xdr:cNvSpPr txBox="1"/>
      </xdr:nvSpPr>
      <xdr:spPr>
        <a:xfrm>
          <a:off x="5041900" y="1375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92,691</a:t>
          </a:r>
          <a:endParaRPr kumimoji="1" lang="ja-JP" altLang="en-US" sz="1000" b="1">
            <a:latin typeface="ＭＳ Ｐゴシック"/>
          </a:endParaRPr>
        </a:p>
      </xdr:txBody>
    </xdr:sp>
    <xdr:clientData/>
  </xdr:oneCellAnchor>
  <xdr:twoCellAnchor>
    <xdr:from>
      <xdr:col>7</xdr:col>
      <xdr:colOff>63500</xdr:colOff>
      <xdr:row>81</xdr:row>
      <xdr:rowOff>123518</xdr:rowOff>
    </xdr:from>
    <xdr:to>
      <xdr:col>7</xdr:col>
      <xdr:colOff>241300</xdr:colOff>
      <xdr:row>81</xdr:row>
      <xdr:rowOff>123518</xdr:rowOff>
    </xdr:to>
    <xdr:cxnSp macro="">
      <xdr:nvCxnSpPr>
        <xdr:cNvPr id="188" name="直線コネクタ 187"/>
        <xdr:cNvCxnSpPr/>
      </xdr:nvCxnSpPr>
      <xdr:spPr>
        <a:xfrm>
          <a:off x="4864100" y="14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32693</xdr:rowOff>
    </xdr:from>
    <xdr:to>
      <xdr:col>7</xdr:col>
      <xdr:colOff>152400</xdr:colOff>
      <xdr:row>81</xdr:row>
      <xdr:rowOff>123518</xdr:rowOff>
    </xdr:to>
    <xdr:cxnSp macro="">
      <xdr:nvCxnSpPr>
        <xdr:cNvPr id="189" name="直線コネクタ 188"/>
        <xdr:cNvCxnSpPr/>
      </xdr:nvCxnSpPr>
      <xdr:spPr>
        <a:xfrm>
          <a:off x="4114800" y="13920143"/>
          <a:ext cx="838200" cy="9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141319</xdr:rowOff>
    </xdr:from>
    <xdr:ext cx="762000" cy="259045"/>
    <xdr:sp macro="" textlink="">
      <xdr:nvSpPr>
        <xdr:cNvPr id="190" name="人件費・物件費等の状況平均値テキスト"/>
        <xdr:cNvSpPr txBox="1"/>
      </xdr:nvSpPr>
      <xdr:spPr>
        <a:xfrm>
          <a:off x="5041900" y="145431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105,349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169242</xdr:rowOff>
    </xdr:from>
    <xdr:to>
      <xdr:col>7</xdr:col>
      <xdr:colOff>203200</xdr:colOff>
      <xdr:row>85</xdr:row>
      <xdr:rowOff>99392</xdr:rowOff>
    </xdr:to>
    <xdr:sp macro="" textlink="">
      <xdr:nvSpPr>
        <xdr:cNvPr id="191" name="フローチャート : 判断 190"/>
        <xdr:cNvSpPr/>
      </xdr:nvSpPr>
      <xdr:spPr>
        <a:xfrm>
          <a:off x="4902200" y="1457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32693</xdr:rowOff>
    </xdr:from>
    <xdr:to>
      <xdr:col>6</xdr:col>
      <xdr:colOff>0</xdr:colOff>
      <xdr:row>81</xdr:row>
      <xdr:rowOff>95092</xdr:rowOff>
    </xdr:to>
    <xdr:cxnSp macro="">
      <xdr:nvCxnSpPr>
        <xdr:cNvPr id="192" name="直線コネクタ 191"/>
        <xdr:cNvCxnSpPr/>
      </xdr:nvCxnSpPr>
      <xdr:spPr>
        <a:xfrm flipV="1">
          <a:off x="3225800" y="13920143"/>
          <a:ext cx="889000" cy="6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51922</xdr:rowOff>
    </xdr:from>
    <xdr:to>
      <xdr:col>6</xdr:col>
      <xdr:colOff>50800</xdr:colOff>
      <xdr:row>84</xdr:row>
      <xdr:rowOff>153522</xdr:rowOff>
    </xdr:to>
    <xdr:sp macro="" textlink="">
      <xdr:nvSpPr>
        <xdr:cNvPr id="193" name="フローチャート : 判断 192"/>
        <xdr:cNvSpPr/>
      </xdr:nvSpPr>
      <xdr:spPr>
        <a:xfrm>
          <a:off x="4064000" y="1445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138299</xdr:rowOff>
    </xdr:from>
    <xdr:ext cx="736600" cy="259045"/>
    <xdr:sp macro="" textlink="">
      <xdr:nvSpPr>
        <xdr:cNvPr id="194" name="テキスト ボックス 193"/>
        <xdr:cNvSpPr txBox="1"/>
      </xdr:nvSpPr>
      <xdr:spPr>
        <a:xfrm>
          <a:off x="3733800" y="14540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102,918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95092</xdr:rowOff>
    </xdr:from>
    <xdr:to>
      <xdr:col>4</xdr:col>
      <xdr:colOff>482600</xdr:colOff>
      <xdr:row>82</xdr:row>
      <xdr:rowOff>131643</xdr:rowOff>
    </xdr:to>
    <xdr:cxnSp macro="">
      <xdr:nvCxnSpPr>
        <xdr:cNvPr id="195" name="直線コネクタ 194"/>
        <xdr:cNvCxnSpPr/>
      </xdr:nvCxnSpPr>
      <xdr:spPr>
        <a:xfrm flipV="1">
          <a:off x="2336800" y="13982542"/>
          <a:ext cx="889000" cy="20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169966</xdr:rowOff>
    </xdr:from>
    <xdr:to>
      <xdr:col>4</xdr:col>
      <xdr:colOff>533400</xdr:colOff>
      <xdr:row>85</xdr:row>
      <xdr:rowOff>100116</xdr:rowOff>
    </xdr:to>
    <xdr:sp macro="" textlink="">
      <xdr:nvSpPr>
        <xdr:cNvPr id="196" name="フローチャート : 判断 195"/>
        <xdr:cNvSpPr/>
      </xdr:nvSpPr>
      <xdr:spPr>
        <a:xfrm>
          <a:off x="3175000" y="1457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84893</xdr:rowOff>
    </xdr:from>
    <xdr:ext cx="762000" cy="259045"/>
    <xdr:sp macro="" textlink="">
      <xdr:nvSpPr>
        <xdr:cNvPr id="197" name="テキスト ボックス 196"/>
        <xdr:cNvSpPr txBox="1"/>
      </xdr:nvSpPr>
      <xdr:spPr>
        <a:xfrm>
          <a:off x="2844800" y="1465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105,364</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131643</xdr:rowOff>
    </xdr:from>
    <xdr:to>
      <xdr:col>3</xdr:col>
      <xdr:colOff>279400</xdr:colOff>
      <xdr:row>82</xdr:row>
      <xdr:rowOff>145107</xdr:rowOff>
    </xdr:to>
    <xdr:cxnSp macro="">
      <xdr:nvCxnSpPr>
        <xdr:cNvPr id="198" name="直線コネクタ 197"/>
        <xdr:cNvCxnSpPr/>
      </xdr:nvCxnSpPr>
      <xdr:spPr>
        <a:xfrm flipV="1">
          <a:off x="1447800" y="14190543"/>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15087</xdr:rowOff>
    </xdr:from>
    <xdr:to>
      <xdr:col>3</xdr:col>
      <xdr:colOff>330200</xdr:colOff>
      <xdr:row>86</xdr:row>
      <xdr:rowOff>116687</xdr:rowOff>
    </xdr:to>
    <xdr:sp macro="" textlink="">
      <xdr:nvSpPr>
        <xdr:cNvPr id="199" name="フローチャート : 判断 198"/>
        <xdr:cNvSpPr/>
      </xdr:nvSpPr>
      <xdr:spPr>
        <a:xfrm>
          <a:off x="2286000" y="1475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101464</xdr:rowOff>
    </xdr:from>
    <xdr:ext cx="762000" cy="259045"/>
    <xdr:sp macro="" textlink="">
      <xdr:nvSpPr>
        <xdr:cNvPr id="200" name="テキスト ボックス 199"/>
        <xdr:cNvSpPr txBox="1"/>
      </xdr:nvSpPr>
      <xdr:spPr>
        <a:xfrm>
          <a:off x="1955800" y="148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109,260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110348</xdr:rowOff>
    </xdr:from>
    <xdr:to>
      <xdr:col>2</xdr:col>
      <xdr:colOff>127000</xdr:colOff>
      <xdr:row>84</xdr:row>
      <xdr:rowOff>40498</xdr:rowOff>
    </xdr:to>
    <xdr:sp macro="" textlink="">
      <xdr:nvSpPr>
        <xdr:cNvPr id="201" name="フローチャート : 判断 200"/>
        <xdr:cNvSpPr/>
      </xdr:nvSpPr>
      <xdr:spPr>
        <a:xfrm>
          <a:off x="1397000" y="1434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25275</xdr:rowOff>
    </xdr:from>
    <xdr:ext cx="762000" cy="259045"/>
    <xdr:sp macro="" textlink="">
      <xdr:nvSpPr>
        <xdr:cNvPr id="202" name="テキスト ボックス 201"/>
        <xdr:cNvSpPr txBox="1"/>
      </xdr:nvSpPr>
      <xdr:spPr>
        <a:xfrm>
          <a:off x="1066800" y="1442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72718</xdr:rowOff>
    </xdr:from>
    <xdr:to>
      <xdr:col>7</xdr:col>
      <xdr:colOff>203200</xdr:colOff>
      <xdr:row>82</xdr:row>
      <xdr:rowOff>2868</xdr:rowOff>
    </xdr:to>
    <xdr:sp macro="" textlink="">
      <xdr:nvSpPr>
        <xdr:cNvPr id="208" name="円/楕円 207"/>
        <xdr:cNvSpPr/>
      </xdr:nvSpPr>
      <xdr:spPr>
        <a:xfrm>
          <a:off x="4902200" y="139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165445</xdr:rowOff>
    </xdr:from>
    <xdr:ext cx="762000" cy="259045"/>
    <xdr:sp macro="" textlink="">
      <xdr:nvSpPr>
        <xdr:cNvPr id="209" name="人件費・物件費等の状況該当値テキスト"/>
        <xdr:cNvSpPr txBox="1"/>
      </xdr:nvSpPr>
      <xdr:spPr>
        <a:xfrm>
          <a:off x="5041900" y="1388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92,691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153343</xdr:rowOff>
    </xdr:from>
    <xdr:to>
      <xdr:col>6</xdr:col>
      <xdr:colOff>50800</xdr:colOff>
      <xdr:row>81</xdr:row>
      <xdr:rowOff>83493</xdr:rowOff>
    </xdr:to>
    <xdr:sp macro="" textlink="">
      <xdr:nvSpPr>
        <xdr:cNvPr id="210" name="円/楕円 209"/>
        <xdr:cNvSpPr/>
      </xdr:nvSpPr>
      <xdr:spPr>
        <a:xfrm>
          <a:off x="4064000" y="1386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93670</xdr:rowOff>
    </xdr:from>
    <xdr:ext cx="736600" cy="259045"/>
    <xdr:sp macro="" textlink="">
      <xdr:nvSpPr>
        <xdr:cNvPr id="211" name="テキスト ボックス 210"/>
        <xdr:cNvSpPr txBox="1"/>
      </xdr:nvSpPr>
      <xdr:spPr>
        <a:xfrm>
          <a:off x="3733800" y="1363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90,809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44292</xdr:rowOff>
    </xdr:from>
    <xdr:to>
      <xdr:col>4</xdr:col>
      <xdr:colOff>533400</xdr:colOff>
      <xdr:row>81</xdr:row>
      <xdr:rowOff>145892</xdr:rowOff>
    </xdr:to>
    <xdr:sp macro="" textlink="">
      <xdr:nvSpPr>
        <xdr:cNvPr id="212" name="円/楕円 211"/>
        <xdr:cNvSpPr/>
      </xdr:nvSpPr>
      <xdr:spPr>
        <a:xfrm>
          <a:off x="3175000" y="1393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156069</xdr:rowOff>
    </xdr:from>
    <xdr:ext cx="762000" cy="259045"/>
    <xdr:sp macro="" textlink="">
      <xdr:nvSpPr>
        <xdr:cNvPr id="213" name="テキスト ボックス 212"/>
        <xdr:cNvSpPr txBox="1"/>
      </xdr:nvSpPr>
      <xdr:spPr>
        <a:xfrm>
          <a:off x="2844800" y="1370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92,102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80843</xdr:rowOff>
    </xdr:from>
    <xdr:to>
      <xdr:col>3</xdr:col>
      <xdr:colOff>330200</xdr:colOff>
      <xdr:row>83</xdr:row>
      <xdr:rowOff>10993</xdr:rowOff>
    </xdr:to>
    <xdr:sp macro="" textlink="">
      <xdr:nvSpPr>
        <xdr:cNvPr id="214" name="円/楕円 213"/>
        <xdr:cNvSpPr/>
      </xdr:nvSpPr>
      <xdr:spPr>
        <a:xfrm>
          <a:off x="2286000" y="1413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21170</xdr:rowOff>
    </xdr:from>
    <xdr:ext cx="762000" cy="259045"/>
    <xdr:sp macro="" textlink="">
      <xdr:nvSpPr>
        <xdr:cNvPr id="215" name="テキスト ボックス 214"/>
        <xdr:cNvSpPr txBox="1"/>
      </xdr:nvSpPr>
      <xdr:spPr>
        <a:xfrm>
          <a:off x="1955800" y="1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96,412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94307</xdr:rowOff>
    </xdr:from>
    <xdr:to>
      <xdr:col>2</xdr:col>
      <xdr:colOff>127000</xdr:colOff>
      <xdr:row>83</xdr:row>
      <xdr:rowOff>24457</xdr:rowOff>
    </xdr:to>
    <xdr:sp macro="" textlink="">
      <xdr:nvSpPr>
        <xdr:cNvPr id="216" name="円/楕円 215"/>
        <xdr:cNvSpPr/>
      </xdr:nvSpPr>
      <xdr:spPr>
        <a:xfrm>
          <a:off x="1397000" y="141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34634</xdr:rowOff>
    </xdr:from>
    <xdr:ext cx="762000" cy="259045"/>
    <xdr:sp macro="" textlink="">
      <xdr:nvSpPr>
        <xdr:cNvPr id="217" name="テキスト ボックス 216"/>
        <xdr:cNvSpPr txBox="1"/>
      </xdr:nvSpPr>
      <xdr:spPr>
        <a:xfrm>
          <a:off x="1066800" y="1392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ラスパイレス指数については、平成２５年度末までの給与減額支給措置をおこなっている国との比較において、国に準じた給与減額支給措置を実施していないことにより、指数が高くなっていたものである。</a:t>
          </a:r>
        </a:p>
        <a:p>
          <a:r>
            <a:rPr kumimoji="1" lang="ja-JP" altLang="en-US" sz="1300">
              <a:latin typeface="ＭＳ Ｐゴシック"/>
            </a:rPr>
            <a:t>　平成２５年７月より、給料の独自カット（部長・室長級５％、課長・課長補佐級３％、主査級以下２％）を行ったことで一旦、９９．９となったが、職員構成の変更等により、１００を超えた状態となっている。このような状況を踏まえ、平成２８年４月より、平均△４．０％の給料改定を行っており、今後も引き続き給与水準の適正化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81</xdr:row>
      <xdr:rowOff>154516</xdr:rowOff>
    </xdr:to>
    <xdr:cxnSp macro="">
      <xdr:nvCxnSpPr>
        <xdr:cNvPr id="246" name="直線コネクタ 245"/>
        <xdr:cNvCxnSpPr/>
      </xdr:nvCxnSpPr>
      <xdr:spPr>
        <a:xfrm flipV="1">
          <a:off x="17018000" y="14028561"/>
          <a:ext cx="0" cy="13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56037</xdr:rowOff>
    </xdr:from>
    <xdr:ext cx="762000" cy="259045"/>
    <xdr:sp macro="" textlink="">
      <xdr:nvSpPr>
        <xdr:cNvPr id="247" name="給与水準   （国との比較）最小値テキスト"/>
        <xdr:cNvSpPr txBox="1"/>
      </xdr:nvSpPr>
      <xdr:spPr>
        <a:xfrm>
          <a:off x="17106900" y="1411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81</xdr:row>
      <xdr:rowOff>154516</xdr:rowOff>
    </xdr:from>
    <xdr:to>
      <xdr:col>24</xdr:col>
      <xdr:colOff>647700</xdr:colOff>
      <xdr:row>81</xdr:row>
      <xdr:rowOff>154516</xdr:rowOff>
    </xdr:to>
    <xdr:cxnSp macro="">
      <xdr:nvCxnSpPr>
        <xdr:cNvPr id="248" name="直線コネクタ 247"/>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49"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0" name="直線コネクタ 249"/>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33866</xdr:rowOff>
    </xdr:from>
    <xdr:to>
      <xdr:col>24</xdr:col>
      <xdr:colOff>558800</xdr:colOff>
      <xdr:row>81</xdr:row>
      <xdr:rowOff>154516</xdr:rowOff>
    </xdr:to>
    <xdr:cxnSp macro="">
      <xdr:nvCxnSpPr>
        <xdr:cNvPr id="251" name="直線コネクタ 250"/>
        <xdr:cNvCxnSpPr/>
      </xdr:nvCxnSpPr>
      <xdr:spPr>
        <a:xfrm>
          <a:off x="16179800" y="139213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170337</xdr:rowOff>
    </xdr:from>
    <xdr:ext cx="762000" cy="259045"/>
    <xdr:sp macro="" textlink="">
      <xdr:nvSpPr>
        <xdr:cNvPr id="252" name="給与水準   （国との比較）平均値テキスト"/>
        <xdr:cNvSpPr txBox="1"/>
      </xdr:nvSpPr>
      <xdr:spPr>
        <a:xfrm>
          <a:off x="17106900" y="1388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53" name="フローチャート : 判断 252"/>
        <xdr:cNvSpPr/>
      </xdr:nvSpPr>
      <xdr:spPr>
        <a:xfrm>
          <a:off x="169672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33866</xdr:rowOff>
    </xdr:from>
    <xdr:to>
      <xdr:col>23</xdr:col>
      <xdr:colOff>406400</xdr:colOff>
      <xdr:row>89</xdr:row>
      <xdr:rowOff>43039</xdr:rowOff>
    </xdr:to>
    <xdr:cxnSp macro="">
      <xdr:nvCxnSpPr>
        <xdr:cNvPr id="254" name="直線コネクタ 253"/>
        <xdr:cNvCxnSpPr/>
      </xdr:nvCxnSpPr>
      <xdr:spPr>
        <a:xfrm flipV="1">
          <a:off x="15290800" y="13921316"/>
          <a:ext cx="889000" cy="13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79</xdr:row>
      <xdr:rowOff>111478</xdr:rowOff>
    </xdr:from>
    <xdr:to>
      <xdr:col>23</xdr:col>
      <xdr:colOff>457200</xdr:colOff>
      <xdr:row>80</xdr:row>
      <xdr:rowOff>41628</xdr:rowOff>
    </xdr:to>
    <xdr:sp macro="" textlink="">
      <xdr:nvSpPr>
        <xdr:cNvPr id="255" name="フローチャート : 判断 254"/>
        <xdr:cNvSpPr/>
      </xdr:nvSpPr>
      <xdr:spPr>
        <a:xfrm>
          <a:off x="16129000" y="1365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51805</xdr:rowOff>
    </xdr:from>
    <xdr:ext cx="736600" cy="259045"/>
    <xdr:sp macro="" textlink="">
      <xdr:nvSpPr>
        <xdr:cNvPr id="256" name="テキスト ボックス 255"/>
        <xdr:cNvSpPr txBox="1"/>
      </xdr:nvSpPr>
      <xdr:spPr>
        <a:xfrm>
          <a:off x="15798800" y="1342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43039</xdr:rowOff>
    </xdr:from>
    <xdr:to>
      <xdr:col>22</xdr:col>
      <xdr:colOff>203200</xdr:colOff>
      <xdr:row>89</xdr:row>
      <xdr:rowOff>83255</xdr:rowOff>
    </xdr:to>
    <xdr:cxnSp macro="">
      <xdr:nvCxnSpPr>
        <xdr:cNvPr id="257" name="直線コネクタ 256"/>
        <xdr:cNvCxnSpPr/>
      </xdr:nvCxnSpPr>
      <xdr:spPr>
        <a:xfrm flipV="1">
          <a:off x="14401800" y="153020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144639</xdr:rowOff>
    </xdr:from>
    <xdr:to>
      <xdr:col>22</xdr:col>
      <xdr:colOff>254000</xdr:colOff>
      <xdr:row>87</xdr:row>
      <xdr:rowOff>74789</xdr:rowOff>
    </xdr:to>
    <xdr:sp macro="" textlink="">
      <xdr:nvSpPr>
        <xdr:cNvPr id="258" name="フローチャート : 判断 257"/>
        <xdr:cNvSpPr/>
      </xdr:nvSpPr>
      <xdr:spPr>
        <a:xfrm>
          <a:off x="15240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84966</xdr:rowOff>
    </xdr:from>
    <xdr:ext cx="762000" cy="259045"/>
    <xdr:sp macro="" textlink="">
      <xdr:nvSpPr>
        <xdr:cNvPr id="259" name="テキスト ボックス 258"/>
        <xdr:cNvSpPr txBox="1"/>
      </xdr:nvSpPr>
      <xdr:spPr>
        <a:xfrm>
          <a:off x="14909800" y="1465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26105</xdr:rowOff>
    </xdr:from>
    <xdr:to>
      <xdr:col>21</xdr:col>
      <xdr:colOff>0</xdr:colOff>
      <xdr:row>89</xdr:row>
      <xdr:rowOff>83255</xdr:rowOff>
    </xdr:to>
    <xdr:cxnSp macro="">
      <xdr:nvCxnSpPr>
        <xdr:cNvPr id="260" name="直線コネクタ 259"/>
        <xdr:cNvCxnSpPr/>
      </xdr:nvCxnSpPr>
      <xdr:spPr>
        <a:xfrm>
          <a:off x="13512800" y="14256455"/>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59266</xdr:rowOff>
    </xdr:from>
    <xdr:to>
      <xdr:col>21</xdr:col>
      <xdr:colOff>50800</xdr:colOff>
      <xdr:row>89</xdr:row>
      <xdr:rowOff>160866</xdr:rowOff>
    </xdr:to>
    <xdr:sp macro="" textlink="">
      <xdr:nvSpPr>
        <xdr:cNvPr id="261" name="フローチャート : 判断 260"/>
        <xdr:cNvSpPr/>
      </xdr:nvSpPr>
      <xdr:spPr>
        <a:xfrm>
          <a:off x="14351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62" name="テキスト ボックス 261"/>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170745</xdr:rowOff>
    </xdr:from>
    <xdr:to>
      <xdr:col>19</xdr:col>
      <xdr:colOff>533400</xdr:colOff>
      <xdr:row>82</xdr:row>
      <xdr:rowOff>100895</xdr:rowOff>
    </xdr:to>
    <xdr:sp macro="" textlink="">
      <xdr:nvSpPr>
        <xdr:cNvPr id="263" name="フローチャート : 判断 262"/>
        <xdr:cNvSpPr/>
      </xdr:nvSpPr>
      <xdr:spPr>
        <a:xfrm>
          <a:off x="13462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111072</xdr:rowOff>
    </xdr:from>
    <xdr:ext cx="762000" cy="259045"/>
    <xdr:sp macro="" textlink="">
      <xdr:nvSpPr>
        <xdr:cNvPr id="264" name="テキスト ボックス 263"/>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0" name="円/楕円 269"/>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113187</xdr:rowOff>
    </xdr:from>
    <xdr:ext cx="762000" cy="259045"/>
    <xdr:sp macro="" textlink="">
      <xdr:nvSpPr>
        <xdr:cNvPr id="271" name="給与水準   （国との比較）該当値テキスト"/>
        <xdr:cNvSpPr txBox="1"/>
      </xdr:nvSpPr>
      <xdr:spPr>
        <a:xfrm>
          <a:off x="17106900" y="1400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154516</xdr:rowOff>
    </xdr:from>
    <xdr:to>
      <xdr:col>23</xdr:col>
      <xdr:colOff>457200</xdr:colOff>
      <xdr:row>81</xdr:row>
      <xdr:rowOff>84666</xdr:rowOff>
    </xdr:to>
    <xdr:sp macro="" textlink="">
      <xdr:nvSpPr>
        <xdr:cNvPr id="272" name="円/楕円 271"/>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69443</xdr:rowOff>
    </xdr:from>
    <xdr:ext cx="736600" cy="259045"/>
    <xdr:sp macro="" textlink="">
      <xdr:nvSpPr>
        <xdr:cNvPr id="273" name="テキスト ボックス 272"/>
        <xdr:cNvSpPr txBox="1"/>
      </xdr:nvSpPr>
      <xdr:spPr>
        <a:xfrm>
          <a:off x="15798800" y="13956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163689</xdr:rowOff>
    </xdr:from>
    <xdr:to>
      <xdr:col>22</xdr:col>
      <xdr:colOff>254000</xdr:colOff>
      <xdr:row>89</xdr:row>
      <xdr:rowOff>93839</xdr:rowOff>
    </xdr:to>
    <xdr:sp macro="" textlink="">
      <xdr:nvSpPr>
        <xdr:cNvPr id="274" name="円/楕円 273"/>
        <xdr:cNvSpPr/>
      </xdr:nvSpPr>
      <xdr:spPr>
        <a:xfrm>
          <a:off x="15240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78616</xdr:rowOff>
    </xdr:from>
    <xdr:ext cx="762000" cy="259045"/>
    <xdr:sp macro="" textlink="">
      <xdr:nvSpPr>
        <xdr:cNvPr id="275" name="テキスト ボックス 274"/>
        <xdr:cNvSpPr txBox="1"/>
      </xdr:nvSpPr>
      <xdr:spPr>
        <a:xfrm>
          <a:off x="14909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32455</xdr:rowOff>
    </xdr:from>
    <xdr:to>
      <xdr:col>21</xdr:col>
      <xdr:colOff>50800</xdr:colOff>
      <xdr:row>89</xdr:row>
      <xdr:rowOff>134055</xdr:rowOff>
    </xdr:to>
    <xdr:sp macro="" textlink="">
      <xdr:nvSpPr>
        <xdr:cNvPr id="276" name="円/楕円 275"/>
        <xdr:cNvSpPr/>
      </xdr:nvSpPr>
      <xdr:spPr>
        <a:xfrm>
          <a:off x="14351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144232</xdr:rowOff>
    </xdr:from>
    <xdr:ext cx="762000" cy="259045"/>
    <xdr:sp macro="" textlink="">
      <xdr:nvSpPr>
        <xdr:cNvPr id="277" name="テキスト ボックス 276"/>
        <xdr:cNvSpPr txBox="1"/>
      </xdr:nvSpPr>
      <xdr:spPr>
        <a:xfrm>
          <a:off x="14020800" y="1506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146755</xdr:rowOff>
    </xdr:from>
    <xdr:to>
      <xdr:col>19</xdr:col>
      <xdr:colOff>533400</xdr:colOff>
      <xdr:row>83</xdr:row>
      <xdr:rowOff>76905</xdr:rowOff>
    </xdr:to>
    <xdr:sp macro="" textlink="">
      <xdr:nvSpPr>
        <xdr:cNvPr id="278" name="円/楕円 277"/>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61682</xdr:rowOff>
    </xdr:from>
    <xdr:ext cx="762000" cy="259045"/>
    <xdr:sp macro="" textlink="">
      <xdr:nvSpPr>
        <xdr:cNvPr id="279" name="テキスト ボックス 278"/>
        <xdr:cNvSpPr txBox="1"/>
      </xdr:nvSpPr>
      <xdr:spPr>
        <a:xfrm>
          <a:off x="131318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平成２４年度に職員定数管理計画（平成２５年度から平成３４年度までの計画期間）を策定し、平成２５年度から取り組んでいる。</a:t>
          </a:r>
          <a:endParaRPr kumimoji="1" lang="en-US" altLang="ja-JP" sz="1300">
            <a:latin typeface="ＭＳ Ｐゴシック"/>
          </a:endParaRPr>
        </a:p>
        <a:p>
          <a:r>
            <a:rPr kumimoji="1" lang="ja-JP" altLang="en-US" sz="1300">
              <a:latin typeface="ＭＳ Ｐゴシック"/>
            </a:rPr>
            <a:t>　今後も、定数管理計画に沿った職員数を基本としながらも、法に基づく権限移譲や市民ニーズに応じた新たな施策の実施など、人員の配置が必要であると認める場合は、弾力的な運用を図りつつ、職員の適正配置などに努めていく。</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127000</xdr:rowOff>
    </xdr:from>
    <xdr:to>
      <xdr:col>24</xdr:col>
      <xdr:colOff>558800</xdr:colOff>
      <xdr:row>67</xdr:row>
      <xdr:rowOff>147574</xdr:rowOff>
    </xdr:to>
    <xdr:cxnSp macro="">
      <xdr:nvCxnSpPr>
        <xdr:cNvPr id="307" name="直線コネクタ 306"/>
        <xdr:cNvCxnSpPr/>
      </xdr:nvCxnSpPr>
      <xdr:spPr>
        <a:xfrm flipV="1">
          <a:off x="17018000" y="1007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119651</xdr:rowOff>
    </xdr:from>
    <xdr:ext cx="762000" cy="259045"/>
    <xdr:sp macro="" textlink="">
      <xdr:nvSpPr>
        <xdr:cNvPr id="308" name="定員管理の状況最小値テキスト"/>
        <xdr:cNvSpPr txBox="1"/>
      </xdr:nvSpPr>
      <xdr:spPr>
        <a:xfrm>
          <a:off x="17106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7.12</a:t>
          </a:r>
          <a:endParaRPr kumimoji="1" lang="ja-JP" altLang="en-US" sz="1000" b="1">
            <a:latin typeface="ＭＳ Ｐゴシック"/>
          </a:endParaRPr>
        </a:p>
      </xdr:txBody>
    </xdr:sp>
    <xdr:clientData/>
  </xdr:oneCellAnchor>
  <xdr:twoCellAnchor>
    <xdr:from>
      <xdr:col>24</xdr:col>
      <xdr:colOff>469900</xdr:colOff>
      <xdr:row>67</xdr:row>
      <xdr:rowOff>147574</xdr:rowOff>
    </xdr:from>
    <xdr:to>
      <xdr:col>24</xdr:col>
      <xdr:colOff>647700</xdr:colOff>
      <xdr:row>67</xdr:row>
      <xdr:rowOff>147574</xdr:rowOff>
    </xdr:to>
    <xdr:cxnSp macro="">
      <xdr:nvCxnSpPr>
        <xdr:cNvPr id="309" name="直線コネクタ 308"/>
        <xdr:cNvCxnSpPr/>
      </xdr:nvCxnSpPr>
      <xdr:spPr>
        <a:xfrm>
          <a:off x="16929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41927</xdr:rowOff>
    </xdr:from>
    <xdr:ext cx="762000" cy="259045"/>
    <xdr:sp macro="" textlink="">
      <xdr:nvSpPr>
        <xdr:cNvPr id="310"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a:t>
          </a:r>
          <a:endParaRPr kumimoji="1" lang="ja-JP" altLang="en-US" sz="1000" b="1">
            <a:latin typeface="ＭＳ Ｐゴシック"/>
          </a:endParaRPr>
        </a:p>
      </xdr:txBody>
    </xdr:sp>
    <xdr:clientData/>
  </xdr:oneCellAnchor>
  <xdr:twoCellAnchor>
    <xdr:from>
      <xdr:col>24</xdr:col>
      <xdr:colOff>469900</xdr:colOff>
      <xdr:row>58</xdr:row>
      <xdr:rowOff>127000</xdr:rowOff>
    </xdr:from>
    <xdr:to>
      <xdr:col>24</xdr:col>
      <xdr:colOff>647700</xdr:colOff>
      <xdr:row>58</xdr:row>
      <xdr:rowOff>127000</xdr:rowOff>
    </xdr:to>
    <xdr:cxnSp macro="">
      <xdr:nvCxnSpPr>
        <xdr:cNvPr id="311" name="直線コネクタ 310"/>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69088</xdr:rowOff>
    </xdr:from>
    <xdr:to>
      <xdr:col>24</xdr:col>
      <xdr:colOff>558800</xdr:colOff>
      <xdr:row>58</xdr:row>
      <xdr:rowOff>127000</xdr:rowOff>
    </xdr:to>
    <xdr:cxnSp macro="">
      <xdr:nvCxnSpPr>
        <xdr:cNvPr id="312" name="直線コネクタ 311"/>
        <xdr:cNvCxnSpPr/>
      </xdr:nvCxnSpPr>
      <xdr:spPr>
        <a:xfrm>
          <a:off x="16179800" y="1001318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11447</xdr:rowOff>
    </xdr:from>
    <xdr:ext cx="762000" cy="259045"/>
    <xdr:sp macro="" textlink="">
      <xdr:nvSpPr>
        <xdr:cNvPr id="313" name="定員管理の状況平均値テキスト"/>
        <xdr:cNvSpPr txBox="1"/>
      </xdr:nvSpPr>
      <xdr:spPr>
        <a:xfrm>
          <a:off x="17106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39370</xdr:rowOff>
    </xdr:from>
    <xdr:to>
      <xdr:col>24</xdr:col>
      <xdr:colOff>609600</xdr:colOff>
      <xdr:row>63</xdr:row>
      <xdr:rowOff>140970</xdr:rowOff>
    </xdr:to>
    <xdr:sp macro="" textlink="">
      <xdr:nvSpPr>
        <xdr:cNvPr id="314" name="フローチャート : 判断 313"/>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69088</xdr:rowOff>
    </xdr:from>
    <xdr:to>
      <xdr:col>23</xdr:col>
      <xdr:colOff>406400</xdr:colOff>
      <xdr:row>58</xdr:row>
      <xdr:rowOff>127000</xdr:rowOff>
    </xdr:to>
    <xdr:cxnSp macro="">
      <xdr:nvCxnSpPr>
        <xdr:cNvPr id="315" name="直線コネクタ 314"/>
        <xdr:cNvCxnSpPr/>
      </xdr:nvCxnSpPr>
      <xdr:spPr>
        <a:xfrm flipV="1">
          <a:off x="15290800" y="100131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58674</xdr:rowOff>
    </xdr:from>
    <xdr:to>
      <xdr:col>23</xdr:col>
      <xdr:colOff>457200</xdr:colOff>
      <xdr:row>63</xdr:row>
      <xdr:rowOff>160274</xdr:rowOff>
    </xdr:to>
    <xdr:sp macro="" textlink="">
      <xdr:nvSpPr>
        <xdr:cNvPr id="316" name="フローチャート : 判断 315"/>
        <xdr:cNvSpPr/>
      </xdr:nvSpPr>
      <xdr:spPr>
        <a:xfrm>
          <a:off x="16129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145051</xdr:rowOff>
    </xdr:from>
    <xdr:ext cx="736600" cy="259045"/>
    <xdr:sp macro="" textlink="">
      <xdr:nvSpPr>
        <xdr:cNvPr id="317" name="テキスト ボックス 316"/>
        <xdr:cNvSpPr txBox="1"/>
      </xdr:nvSpPr>
      <xdr:spPr>
        <a:xfrm>
          <a:off x="15798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127000</xdr:rowOff>
    </xdr:from>
    <xdr:to>
      <xdr:col>22</xdr:col>
      <xdr:colOff>203200</xdr:colOff>
      <xdr:row>59</xdr:row>
      <xdr:rowOff>100330</xdr:rowOff>
    </xdr:to>
    <xdr:cxnSp macro="">
      <xdr:nvCxnSpPr>
        <xdr:cNvPr id="318" name="直線コネクタ 317"/>
        <xdr:cNvCxnSpPr/>
      </xdr:nvCxnSpPr>
      <xdr:spPr>
        <a:xfrm flipV="1">
          <a:off x="14401800" y="100711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68326</xdr:rowOff>
    </xdr:from>
    <xdr:to>
      <xdr:col>22</xdr:col>
      <xdr:colOff>254000</xdr:colOff>
      <xdr:row>63</xdr:row>
      <xdr:rowOff>169926</xdr:rowOff>
    </xdr:to>
    <xdr:sp macro="" textlink="">
      <xdr:nvSpPr>
        <xdr:cNvPr id="319" name="フローチャート : 判断 318"/>
        <xdr:cNvSpPr/>
      </xdr:nvSpPr>
      <xdr:spPr>
        <a:xfrm>
          <a:off x="15240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154703</xdr:rowOff>
    </xdr:from>
    <xdr:ext cx="762000" cy="259045"/>
    <xdr:sp macro="" textlink="">
      <xdr:nvSpPr>
        <xdr:cNvPr id="320" name="テキスト ボックス 319"/>
        <xdr:cNvSpPr txBox="1"/>
      </xdr:nvSpPr>
      <xdr:spPr>
        <a:xfrm>
          <a:off x="14909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100330</xdr:rowOff>
    </xdr:from>
    <xdr:to>
      <xdr:col>21</xdr:col>
      <xdr:colOff>0</xdr:colOff>
      <xdr:row>59</xdr:row>
      <xdr:rowOff>167894</xdr:rowOff>
    </xdr:to>
    <xdr:cxnSp macro="">
      <xdr:nvCxnSpPr>
        <xdr:cNvPr id="321" name="直線コネクタ 320"/>
        <xdr:cNvCxnSpPr/>
      </xdr:nvCxnSpPr>
      <xdr:spPr>
        <a:xfrm flipV="1">
          <a:off x="13512800" y="102158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22352</xdr:rowOff>
    </xdr:from>
    <xdr:to>
      <xdr:col>21</xdr:col>
      <xdr:colOff>50800</xdr:colOff>
      <xdr:row>64</xdr:row>
      <xdr:rowOff>123952</xdr:rowOff>
    </xdr:to>
    <xdr:sp macro="" textlink="">
      <xdr:nvSpPr>
        <xdr:cNvPr id="322" name="フローチャート : 判断 321"/>
        <xdr:cNvSpPr/>
      </xdr:nvSpPr>
      <xdr:spPr>
        <a:xfrm>
          <a:off x="14351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108729</xdr:rowOff>
    </xdr:from>
    <xdr:ext cx="762000" cy="259045"/>
    <xdr:sp macro="" textlink="">
      <xdr:nvSpPr>
        <xdr:cNvPr id="323" name="テキスト ボックス 322"/>
        <xdr:cNvSpPr txBox="1"/>
      </xdr:nvSpPr>
      <xdr:spPr>
        <a:xfrm>
          <a:off x="14020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32512</xdr:rowOff>
    </xdr:from>
    <xdr:to>
      <xdr:col>19</xdr:col>
      <xdr:colOff>533400</xdr:colOff>
      <xdr:row>60</xdr:row>
      <xdr:rowOff>134112</xdr:rowOff>
    </xdr:to>
    <xdr:sp macro="" textlink="">
      <xdr:nvSpPr>
        <xdr:cNvPr id="324" name="フローチャート : 判断 323"/>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118889</xdr:rowOff>
    </xdr:from>
    <xdr:ext cx="762000" cy="259045"/>
    <xdr:sp macro="" textlink="">
      <xdr:nvSpPr>
        <xdr:cNvPr id="325" name="テキスト ボックス 324"/>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76200</xdr:rowOff>
    </xdr:from>
    <xdr:to>
      <xdr:col>24</xdr:col>
      <xdr:colOff>609600</xdr:colOff>
      <xdr:row>59</xdr:row>
      <xdr:rowOff>6350</xdr:rowOff>
    </xdr:to>
    <xdr:sp macro="" textlink="">
      <xdr:nvSpPr>
        <xdr:cNvPr id="331" name="円/楕円 330"/>
        <xdr:cNvSpPr/>
      </xdr:nvSpPr>
      <xdr:spPr>
        <a:xfrm>
          <a:off x="16967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168927</xdr:rowOff>
    </xdr:from>
    <xdr:ext cx="762000" cy="259045"/>
    <xdr:sp macro="" textlink="">
      <xdr:nvSpPr>
        <xdr:cNvPr id="332" name="定員管理の状況該当値テキスト"/>
        <xdr:cNvSpPr txBox="1"/>
      </xdr:nvSpPr>
      <xdr:spPr>
        <a:xfrm>
          <a:off x="17106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18288</xdr:rowOff>
    </xdr:from>
    <xdr:to>
      <xdr:col>23</xdr:col>
      <xdr:colOff>457200</xdr:colOff>
      <xdr:row>58</xdr:row>
      <xdr:rowOff>119888</xdr:rowOff>
    </xdr:to>
    <xdr:sp macro="" textlink="">
      <xdr:nvSpPr>
        <xdr:cNvPr id="333" name="円/楕円 332"/>
        <xdr:cNvSpPr/>
      </xdr:nvSpPr>
      <xdr:spPr>
        <a:xfrm>
          <a:off x="16129000" y="9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130065</xdr:rowOff>
    </xdr:from>
    <xdr:ext cx="736600" cy="259045"/>
    <xdr:sp macro="" textlink="">
      <xdr:nvSpPr>
        <xdr:cNvPr id="334" name="テキスト ボックス 333"/>
        <xdr:cNvSpPr txBox="1"/>
      </xdr:nvSpPr>
      <xdr:spPr>
        <a:xfrm>
          <a:off x="15798800" y="973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76200</xdr:rowOff>
    </xdr:from>
    <xdr:to>
      <xdr:col>22</xdr:col>
      <xdr:colOff>254000</xdr:colOff>
      <xdr:row>59</xdr:row>
      <xdr:rowOff>6350</xdr:rowOff>
    </xdr:to>
    <xdr:sp macro="" textlink="">
      <xdr:nvSpPr>
        <xdr:cNvPr id="335" name="円/楕円 334"/>
        <xdr:cNvSpPr/>
      </xdr:nvSpPr>
      <xdr:spPr>
        <a:xfrm>
          <a:off x="1524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16527</xdr:rowOff>
    </xdr:from>
    <xdr:ext cx="762000" cy="259045"/>
    <xdr:sp macro="" textlink="">
      <xdr:nvSpPr>
        <xdr:cNvPr id="336" name="テキスト ボックス 335"/>
        <xdr:cNvSpPr txBox="1"/>
      </xdr:nvSpPr>
      <xdr:spPr>
        <a:xfrm>
          <a:off x="1490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49530</xdr:rowOff>
    </xdr:from>
    <xdr:to>
      <xdr:col>21</xdr:col>
      <xdr:colOff>50800</xdr:colOff>
      <xdr:row>59</xdr:row>
      <xdr:rowOff>151130</xdr:rowOff>
    </xdr:to>
    <xdr:sp macro="" textlink="">
      <xdr:nvSpPr>
        <xdr:cNvPr id="337" name="円/楕円 336"/>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161307</xdr:rowOff>
    </xdr:from>
    <xdr:ext cx="762000" cy="259045"/>
    <xdr:sp macro="" textlink="">
      <xdr:nvSpPr>
        <xdr:cNvPr id="338" name="テキスト ボックス 337"/>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117094</xdr:rowOff>
    </xdr:from>
    <xdr:to>
      <xdr:col>19</xdr:col>
      <xdr:colOff>533400</xdr:colOff>
      <xdr:row>60</xdr:row>
      <xdr:rowOff>47244</xdr:rowOff>
    </xdr:to>
    <xdr:sp macro="" textlink="">
      <xdr:nvSpPr>
        <xdr:cNvPr id="339" name="円/楕円 338"/>
        <xdr:cNvSpPr/>
      </xdr:nvSpPr>
      <xdr:spPr>
        <a:xfrm>
          <a:off x="13462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57421</xdr:rowOff>
    </xdr:from>
    <xdr:ext cx="762000" cy="259045"/>
    <xdr:sp macro="" textlink="">
      <xdr:nvSpPr>
        <xdr:cNvPr id="340" name="テキスト ボックス 339"/>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実質公債費比率は昨年度に比べ</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ポイント低下している。これは主に平成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年度に道路整備事業、公共用地取得等にかかる償還が一部完了し、実質的な公債費が減少したことによるものである。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準元利償還金においては都市整備公社に対する補助金、猪名川上流ごみ処理施設組合への組合債償還負担金等が多額で推移するものの、一般会計分については、従前から市債の発行抑制に努めてきたことから、公債費償還が減少傾向となる見込みであ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6" name="テキスト ボックス 36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60678</xdr:rowOff>
    </xdr:to>
    <xdr:cxnSp macro="">
      <xdr:nvCxnSpPr>
        <xdr:cNvPr id="369" name="直線コネクタ 368"/>
        <xdr:cNvCxnSpPr/>
      </xdr:nvCxnSpPr>
      <xdr:spPr>
        <a:xfrm flipV="1">
          <a:off x="17018000" y="6100233"/>
          <a:ext cx="0" cy="1675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32755</xdr:rowOff>
    </xdr:from>
    <xdr:ext cx="762000" cy="259045"/>
    <xdr:sp macro="" textlink="">
      <xdr:nvSpPr>
        <xdr:cNvPr id="370"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24</xdr:col>
      <xdr:colOff>469900</xdr:colOff>
      <xdr:row>45</xdr:row>
      <xdr:rowOff>60678</xdr:rowOff>
    </xdr:from>
    <xdr:to>
      <xdr:col>24</xdr:col>
      <xdr:colOff>647700</xdr:colOff>
      <xdr:row>45</xdr:row>
      <xdr:rowOff>60678</xdr:rowOff>
    </xdr:to>
    <xdr:cxnSp macro="">
      <xdr:nvCxnSpPr>
        <xdr:cNvPr id="371" name="直線コネクタ 370"/>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2"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3" name="直線コネクタ 372"/>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60678</xdr:rowOff>
    </xdr:from>
    <xdr:to>
      <xdr:col>24</xdr:col>
      <xdr:colOff>558800</xdr:colOff>
      <xdr:row>45</xdr:row>
      <xdr:rowOff>114300</xdr:rowOff>
    </xdr:to>
    <xdr:cxnSp macro="">
      <xdr:nvCxnSpPr>
        <xdr:cNvPr id="374" name="直線コネクタ 373"/>
        <xdr:cNvCxnSpPr/>
      </xdr:nvCxnSpPr>
      <xdr:spPr>
        <a:xfrm flipV="1">
          <a:off x="16179800" y="77759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75"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6" name="フローチャート : 判断 375"/>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33867</xdr:rowOff>
    </xdr:from>
    <xdr:to>
      <xdr:col>23</xdr:col>
      <xdr:colOff>406400</xdr:colOff>
      <xdr:row>45</xdr:row>
      <xdr:rowOff>114300</xdr:rowOff>
    </xdr:to>
    <xdr:cxnSp macro="">
      <xdr:nvCxnSpPr>
        <xdr:cNvPr id="377" name="直線コネクタ 376"/>
        <xdr:cNvCxnSpPr/>
      </xdr:nvCxnSpPr>
      <xdr:spPr>
        <a:xfrm>
          <a:off x="15290800" y="77491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153811</xdr:rowOff>
    </xdr:from>
    <xdr:to>
      <xdr:col>23</xdr:col>
      <xdr:colOff>457200</xdr:colOff>
      <xdr:row>40</xdr:row>
      <xdr:rowOff>83961</xdr:rowOff>
    </xdr:to>
    <xdr:sp macro="" textlink="">
      <xdr:nvSpPr>
        <xdr:cNvPr id="378" name="フローチャート : 判断 377"/>
        <xdr:cNvSpPr/>
      </xdr:nvSpPr>
      <xdr:spPr>
        <a:xfrm>
          <a:off x="16129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94138</xdr:rowOff>
    </xdr:from>
    <xdr:ext cx="736600" cy="259045"/>
    <xdr:sp macro="" textlink="">
      <xdr:nvSpPr>
        <xdr:cNvPr id="379" name="テキスト ボックス 378"/>
        <xdr:cNvSpPr txBox="1"/>
      </xdr:nvSpPr>
      <xdr:spPr>
        <a:xfrm>
          <a:off x="15798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165100</xdr:rowOff>
    </xdr:from>
    <xdr:to>
      <xdr:col>22</xdr:col>
      <xdr:colOff>203200</xdr:colOff>
      <xdr:row>45</xdr:row>
      <xdr:rowOff>33867</xdr:rowOff>
    </xdr:to>
    <xdr:cxnSp macro="">
      <xdr:nvCxnSpPr>
        <xdr:cNvPr id="380" name="直線コネクタ 379"/>
        <xdr:cNvCxnSpPr/>
      </xdr:nvCxnSpPr>
      <xdr:spPr>
        <a:xfrm>
          <a:off x="14401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140405</xdr:rowOff>
    </xdr:from>
    <xdr:to>
      <xdr:col>22</xdr:col>
      <xdr:colOff>254000</xdr:colOff>
      <xdr:row>40</xdr:row>
      <xdr:rowOff>70555</xdr:rowOff>
    </xdr:to>
    <xdr:sp macro="" textlink="">
      <xdr:nvSpPr>
        <xdr:cNvPr id="381" name="フローチャート : 判断 380"/>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80732</xdr:rowOff>
    </xdr:from>
    <xdr:ext cx="762000" cy="259045"/>
    <xdr:sp macro="" textlink="">
      <xdr:nvSpPr>
        <xdr:cNvPr id="382" name="テキスト ボックス 381"/>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111478</xdr:rowOff>
    </xdr:from>
    <xdr:to>
      <xdr:col>21</xdr:col>
      <xdr:colOff>0</xdr:colOff>
      <xdr:row>44</xdr:row>
      <xdr:rowOff>165100</xdr:rowOff>
    </xdr:to>
    <xdr:cxnSp macro="">
      <xdr:nvCxnSpPr>
        <xdr:cNvPr id="383" name="直線コネクタ 382"/>
        <xdr:cNvCxnSpPr/>
      </xdr:nvCxnSpPr>
      <xdr:spPr>
        <a:xfrm>
          <a:off x="13512800" y="76552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153811</xdr:rowOff>
    </xdr:from>
    <xdr:to>
      <xdr:col>21</xdr:col>
      <xdr:colOff>50800</xdr:colOff>
      <xdr:row>40</xdr:row>
      <xdr:rowOff>83961</xdr:rowOff>
    </xdr:to>
    <xdr:sp macro="" textlink="">
      <xdr:nvSpPr>
        <xdr:cNvPr id="384" name="フローチャート : 判断 383"/>
        <xdr:cNvSpPr/>
      </xdr:nvSpPr>
      <xdr:spPr>
        <a:xfrm>
          <a:off x="14351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94138</xdr:rowOff>
    </xdr:from>
    <xdr:ext cx="762000" cy="259045"/>
    <xdr:sp macro="" textlink="">
      <xdr:nvSpPr>
        <xdr:cNvPr id="385" name="テキスト ボックス 384"/>
        <xdr:cNvSpPr txBox="1"/>
      </xdr:nvSpPr>
      <xdr:spPr>
        <a:xfrm>
          <a:off x="14020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22578</xdr:rowOff>
    </xdr:from>
    <xdr:to>
      <xdr:col>19</xdr:col>
      <xdr:colOff>533400</xdr:colOff>
      <xdr:row>40</xdr:row>
      <xdr:rowOff>124178</xdr:rowOff>
    </xdr:to>
    <xdr:sp macro="" textlink="">
      <xdr:nvSpPr>
        <xdr:cNvPr id="386" name="フローチャート : 判断 385"/>
        <xdr:cNvSpPr/>
      </xdr:nvSpPr>
      <xdr:spPr>
        <a:xfrm>
          <a:off x="13462000" y="688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134355</xdr:rowOff>
    </xdr:from>
    <xdr:ext cx="762000" cy="259045"/>
    <xdr:sp macro="" textlink="">
      <xdr:nvSpPr>
        <xdr:cNvPr id="387" name="テキスト ボックス 386"/>
        <xdr:cNvSpPr txBox="1"/>
      </xdr:nvSpPr>
      <xdr:spPr>
        <a:xfrm>
          <a:off x="13131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45</xdr:row>
      <xdr:rowOff>9878</xdr:rowOff>
    </xdr:from>
    <xdr:to>
      <xdr:col>24</xdr:col>
      <xdr:colOff>609600</xdr:colOff>
      <xdr:row>45</xdr:row>
      <xdr:rowOff>111478</xdr:rowOff>
    </xdr:to>
    <xdr:sp macro="" textlink="">
      <xdr:nvSpPr>
        <xdr:cNvPr id="393" name="円/楕円 392"/>
        <xdr:cNvSpPr/>
      </xdr:nvSpPr>
      <xdr:spPr>
        <a:xfrm>
          <a:off x="169672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77205</xdr:rowOff>
    </xdr:from>
    <xdr:ext cx="762000" cy="259045"/>
    <xdr:sp macro="" textlink="">
      <xdr:nvSpPr>
        <xdr:cNvPr id="394" name="公債費負担の状況該当値テキスト"/>
        <xdr:cNvSpPr txBox="1"/>
      </xdr:nvSpPr>
      <xdr:spPr>
        <a:xfrm>
          <a:off x="17106900" y="76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45</xdr:row>
      <xdr:rowOff>63500</xdr:rowOff>
    </xdr:from>
    <xdr:to>
      <xdr:col>23</xdr:col>
      <xdr:colOff>457200</xdr:colOff>
      <xdr:row>45</xdr:row>
      <xdr:rowOff>165100</xdr:rowOff>
    </xdr:to>
    <xdr:sp macro="" textlink="">
      <xdr:nvSpPr>
        <xdr:cNvPr id="395" name="円/楕円 394"/>
        <xdr:cNvSpPr/>
      </xdr:nvSpPr>
      <xdr:spPr>
        <a:xfrm>
          <a:off x="16129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149877</xdr:rowOff>
    </xdr:from>
    <xdr:ext cx="736600" cy="259045"/>
    <xdr:sp macro="" textlink="">
      <xdr:nvSpPr>
        <xdr:cNvPr id="396" name="テキスト ボックス 395"/>
        <xdr:cNvSpPr txBox="1"/>
      </xdr:nvSpPr>
      <xdr:spPr>
        <a:xfrm>
          <a:off x="15798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154517</xdr:rowOff>
    </xdr:from>
    <xdr:to>
      <xdr:col>22</xdr:col>
      <xdr:colOff>254000</xdr:colOff>
      <xdr:row>45</xdr:row>
      <xdr:rowOff>84667</xdr:rowOff>
    </xdr:to>
    <xdr:sp macro="" textlink="">
      <xdr:nvSpPr>
        <xdr:cNvPr id="397" name="円/楕円 396"/>
        <xdr:cNvSpPr/>
      </xdr:nvSpPr>
      <xdr:spPr>
        <a:xfrm>
          <a:off x="15240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69444</xdr:rowOff>
    </xdr:from>
    <xdr:ext cx="762000" cy="259045"/>
    <xdr:sp macro="" textlink="">
      <xdr:nvSpPr>
        <xdr:cNvPr id="398" name="テキスト ボックス 397"/>
        <xdr:cNvSpPr txBox="1"/>
      </xdr:nvSpPr>
      <xdr:spPr>
        <a:xfrm>
          <a:off x="14909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399" name="円/楕円 398"/>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00" name="テキスト ボックス 399"/>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60678</xdr:rowOff>
    </xdr:from>
    <xdr:to>
      <xdr:col>19</xdr:col>
      <xdr:colOff>533400</xdr:colOff>
      <xdr:row>44</xdr:row>
      <xdr:rowOff>162278</xdr:rowOff>
    </xdr:to>
    <xdr:sp macro="" textlink="">
      <xdr:nvSpPr>
        <xdr:cNvPr id="401" name="円/楕円 400"/>
        <xdr:cNvSpPr/>
      </xdr:nvSpPr>
      <xdr:spPr>
        <a:xfrm>
          <a:off x="13462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147055</xdr:rowOff>
    </xdr:from>
    <xdr:ext cx="762000" cy="259045"/>
    <xdr:sp macro="" textlink="">
      <xdr:nvSpPr>
        <xdr:cNvPr id="402" name="テキスト ボックス 401"/>
        <xdr:cNvSpPr txBox="1"/>
      </xdr:nvSpPr>
      <xdr:spPr>
        <a:xfrm>
          <a:off x="13131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将来負担比率が昨年度に比べ改善しているのは、主に川西市都市整備公社への債務負担行為残額や猪名川上流広域ごみ処理施設組合債残高の減少等によるものである。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充当可能基金残高が減少傾向にあることや、公共施設再配置等にかかる新たな将来負担が発生することが見込まれるため、投資的経費については国の経済対策をこれまで以上に活用するなど、将来の収支のバランスを保つよう努めていく。</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65278</xdr:rowOff>
    </xdr:from>
    <xdr:to>
      <xdr:col>24</xdr:col>
      <xdr:colOff>558800</xdr:colOff>
      <xdr:row>21</xdr:row>
      <xdr:rowOff>138227</xdr:rowOff>
    </xdr:to>
    <xdr:cxnSp macro="">
      <xdr:nvCxnSpPr>
        <xdr:cNvPr id="429" name="直線コネクタ 428"/>
        <xdr:cNvCxnSpPr/>
      </xdr:nvCxnSpPr>
      <xdr:spPr>
        <a:xfrm flipV="1">
          <a:off x="17018000" y="2465578"/>
          <a:ext cx="0" cy="1273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110304</xdr:rowOff>
    </xdr:from>
    <xdr:ext cx="762000" cy="259045"/>
    <xdr:sp macro="" textlink="">
      <xdr:nvSpPr>
        <xdr:cNvPr id="430" name="将来負担の状況最小値テキスト"/>
        <xdr:cNvSpPr txBox="1"/>
      </xdr:nvSpPr>
      <xdr:spPr>
        <a:xfrm>
          <a:off x="17106900" y="37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133.4</a:t>
          </a:r>
          <a:endParaRPr kumimoji="1" lang="ja-JP" altLang="en-US" sz="1000" b="1">
            <a:latin typeface="ＭＳ Ｐゴシック"/>
          </a:endParaRPr>
        </a:p>
      </xdr:txBody>
    </xdr:sp>
    <xdr:clientData/>
  </xdr:oneCellAnchor>
  <xdr:twoCellAnchor>
    <xdr:from>
      <xdr:col>24</xdr:col>
      <xdr:colOff>469900</xdr:colOff>
      <xdr:row>21</xdr:row>
      <xdr:rowOff>138227</xdr:rowOff>
    </xdr:from>
    <xdr:to>
      <xdr:col>24</xdr:col>
      <xdr:colOff>647700</xdr:colOff>
      <xdr:row>21</xdr:row>
      <xdr:rowOff>138227</xdr:rowOff>
    </xdr:to>
    <xdr:cxnSp macro="">
      <xdr:nvCxnSpPr>
        <xdr:cNvPr id="431" name="直線コネクタ 430"/>
        <xdr:cNvCxnSpPr/>
      </xdr:nvCxnSpPr>
      <xdr:spPr>
        <a:xfrm>
          <a:off x="16929100" y="373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151655</xdr:rowOff>
    </xdr:from>
    <xdr:ext cx="762000" cy="259045"/>
    <xdr:sp macro="" textlink="">
      <xdr:nvSpPr>
        <xdr:cNvPr id="432" name="将来負担の状況最大値テキスト"/>
        <xdr:cNvSpPr txBox="1"/>
      </xdr:nvSpPr>
      <xdr:spPr>
        <a:xfrm>
          <a:off x="17106900" y="220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14</xdr:row>
      <xdr:rowOff>65278</xdr:rowOff>
    </xdr:from>
    <xdr:to>
      <xdr:col>24</xdr:col>
      <xdr:colOff>647700</xdr:colOff>
      <xdr:row>14</xdr:row>
      <xdr:rowOff>65278</xdr:rowOff>
    </xdr:to>
    <xdr:cxnSp macro="">
      <xdr:nvCxnSpPr>
        <xdr:cNvPr id="433" name="直線コネクタ 432"/>
        <xdr:cNvCxnSpPr/>
      </xdr:nvCxnSpPr>
      <xdr:spPr>
        <a:xfrm>
          <a:off x="16929100" y="246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138227</xdr:rowOff>
    </xdr:from>
    <xdr:to>
      <xdr:col>24</xdr:col>
      <xdr:colOff>558800</xdr:colOff>
      <xdr:row>22</xdr:row>
      <xdr:rowOff>100940</xdr:rowOff>
    </xdr:to>
    <xdr:cxnSp macro="">
      <xdr:nvCxnSpPr>
        <xdr:cNvPr id="434" name="直線コネクタ 433"/>
        <xdr:cNvCxnSpPr/>
      </xdr:nvCxnSpPr>
      <xdr:spPr>
        <a:xfrm flipV="1">
          <a:off x="16179800" y="3738677"/>
          <a:ext cx="838200" cy="1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94810</xdr:rowOff>
    </xdr:from>
    <xdr:ext cx="762000" cy="259045"/>
    <xdr:sp macro="" textlink="">
      <xdr:nvSpPr>
        <xdr:cNvPr id="435" name="将来負担の状況平均値テキスト"/>
        <xdr:cNvSpPr txBox="1"/>
      </xdr:nvSpPr>
      <xdr:spPr>
        <a:xfrm>
          <a:off x="17106900" y="28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78283</xdr:rowOff>
    </xdr:from>
    <xdr:to>
      <xdr:col>24</xdr:col>
      <xdr:colOff>609600</xdr:colOff>
      <xdr:row>18</xdr:row>
      <xdr:rowOff>8433</xdr:rowOff>
    </xdr:to>
    <xdr:sp macro="" textlink="">
      <xdr:nvSpPr>
        <xdr:cNvPr id="436" name="フローチャート : 判断 435"/>
        <xdr:cNvSpPr/>
      </xdr:nvSpPr>
      <xdr:spPr>
        <a:xfrm>
          <a:off x="16967200" y="299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100940</xdr:rowOff>
    </xdr:from>
    <xdr:to>
      <xdr:col>23</xdr:col>
      <xdr:colOff>406400</xdr:colOff>
      <xdr:row>22</xdr:row>
      <xdr:rowOff>152095</xdr:rowOff>
    </xdr:to>
    <xdr:cxnSp macro="">
      <xdr:nvCxnSpPr>
        <xdr:cNvPr id="437" name="直線コネクタ 436"/>
        <xdr:cNvCxnSpPr/>
      </xdr:nvCxnSpPr>
      <xdr:spPr>
        <a:xfrm flipV="1">
          <a:off x="15290800" y="3872840"/>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86360</xdr:rowOff>
    </xdr:from>
    <xdr:to>
      <xdr:col>23</xdr:col>
      <xdr:colOff>457200</xdr:colOff>
      <xdr:row>19</xdr:row>
      <xdr:rowOff>16510</xdr:rowOff>
    </xdr:to>
    <xdr:sp macro="" textlink="">
      <xdr:nvSpPr>
        <xdr:cNvPr id="438" name="フローチャート : 判断 437"/>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26687</xdr:rowOff>
    </xdr:from>
    <xdr:ext cx="736600" cy="259045"/>
    <xdr:sp macro="" textlink="">
      <xdr:nvSpPr>
        <xdr:cNvPr id="439" name="テキスト ボックス 438"/>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152095</xdr:rowOff>
    </xdr:from>
    <xdr:to>
      <xdr:col>22</xdr:col>
      <xdr:colOff>203200</xdr:colOff>
      <xdr:row>23</xdr:row>
      <xdr:rowOff>60757</xdr:rowOff>
    </xdr:to>
    <xdr:cxnSp macro="">
      <xdr:nvCxnSpPr>
        <xdr:cNvPr id="440" name="直線コネクタ 439"/>
        <xdr:cNvCxnSpPr/>
      </xdr:nvCxnSpPr>
      <xdr:spPr>
        <a:xfrm flipV="1">
          <a:off x="14401800" y="3923995"/>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170332</xdr:rowOff>
    </xdr:from>
    <xdr:to>
      <xdr:col>22</xdr:col>
      <xdr:colOff>254000</xdr:colOff>
      <xdr:row>19</xdr:row>
      <xdr:rowOff>100482</xdr:rowOff>
    </xdr:to>
    <xdr:sp macro="" textlink="">
      <xdr:nvSpPr>
        <xdr:cNvPr id="441" name="フローチャート : 判断 440"/>
        <xdr:cNvSpPr/>
      </xdr:nvSpPr>
      <xdr:spPr>
        <a:xfrm>
          <a:off x="15240000" y="325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110659</xdr:rowOff>
    </xdr:from>
    <xdr:ext cx="762000" cy="259045"/>
    <xdr:sp macro="" textlink="">
      <xdr:nvSpPr>
        <xdr:cNvPr id="442" name="テキスト ボックス 441"/>
        <xdr:cNvSpPr txBox="1"/>
      </xdr:nvSpPr>
      <xdr:spPr>
        <a:xfrm>
          <a:off x="14909800" y="302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19</xdr:col>
      <xdr:colOff>482600</xdr:colOff>
      <xdr:row>23</xdr:row>
      <xdr:rowOff>44348</xdr:rowOff>
    </xdr:from>
    <xdr:to>
      <xdr:col>21</xdr:col>
      <xdr:colOff>0</xdr:colOff>
      <xdr:row>23</xdr:row>
      <xdr:rowOff>60757</xdr:rowOff>
    </xdr:to>
    <xdr:cxnSp macro="">
      <xdr:nvCxnSpPr>
        <xdr:cNvPr id="443" name="直線コネクタ 442"/>
        <xdr:cNvCxnSpPr/>
      </xdr:nvCxnSpPr>
      <xdr:spPr>
        <a:xfrm>
          <a:off x="13512800" y="3987698"/>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42316</xdr:rowOff>
    </xdr:from>
    <xdr:to>
      <xdr:col>21</xdr:col>
      <xdr:colOff>50800</xdr:colOff>
      <xdr:row>19</xdr:row>
      <xdr:rowOff>143916</xdr:rowOff>
    </xdr:to>
    <xdr:sp macro="" textlink="">
      <xdr:nvSpPr>
        <xdr:cNvPr id="444" name="フローチャート : 判断 443"/>
        <xdr:cNvSpPr/>
      </xdr:nvSpPr>
      <xdr:spPr>
        <a:xfrm>
          <a:off x="14351000" y="329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154093</xdr:rowOff>
    </xdr:from>
    <xdr:ext cx="762000" cy="259045"/>
    <xdr:sp macro="" textlink="">
      <xdr:nvSpPr>
        <xdr:cNvPr id="445" name="テキスト ボックス 444"/>
        <xdr:cNvSpPr txBox="1"/>
      </xdr:nvSpPr>
      <xdr:spPr>
        <a:xfrm>
          <a:off x="14020800" y="306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169266</xdr:rowOff>
    </xdr:from>
    <xdr:to>
      <xdr:col>19</xdr:col>
      <xdr:colOff>533400</xdr:colOff>
      <xdr:row>16</xdr:row>
      <xdr:rowOff>99416</xdr:rowOff>
    </xdr:to>
    <xdr:sp macro="" textlink="">
      <xdr:nvSpPr>
        <xdr:cNvPr id="446" name="フローチャート : 判断 445"/>
        <xdr:cNvSpPr/>
      </xdr:nvSpPr>
      <xdr:spPr>
        <a:xfrm>
          <a:off x="13462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109593</xdr:rowOff>
    </xdr:from>
    <xdr:ext cx="762000" cy="259045"/>
    <xdr:sp macro="" textlink="">
      <xdr:nvSpPr>
        <xdr:cNvPr id="447" name="テキスト ボックス 446"/>
        <xdr:cNvSpPr txBox="1"/>
      </xdr:nvSpPr>
      <xdr:spPr>
        <a:xfrm>
          <a:off x="13131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21</xdr:row>
      <xdr:rowOff>87427</xdr:rowOff>
    </xdr:from>
    <xdr:to>
      <xdr:col>24</xdr:col>
      <xdr:colOff>609600</xdr:colOff>
      <xdr:row>22</xdr:row>
      <xdr:rowOff>17577</xdr:rowOff>
    </xdr:to>
    <xdr:sp macro="" textlink="">
      <xdr:nvSpPr>
        <xdr:cNvPr id="453" name="円/楕円 452"/>
        <xdr:cNvSpPr/>
      </xdr:nvSpPr>
      <xdr:spPr>
        <a:xfrm>
          <a:off x="16967200" y="36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154754</xdr:rowOff>
    </xdr:from>
    <xdr:ext cx="762000" cy="259045"/>
    <xdr:sp macro="" textlink="">
      <xdr:nvSpPr>
        <xdr:cNvPr id="454" name="将来負担の状況該当値テキスト"/>
        <xdr:cNvSpPr txBox="1"/>
      </xdr:nvSpPr>
      <xdr:spPr>
        <a:xfrm>
          <a:off x="17106900" y="358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50140</xdr:rowOff>
    </xdr:from>
    <xdr:to>
      <xdr:col>23</xdr:col>
      <xdr:colOff>457200</xdr:colOff>
      <xdr:row>22</xdr:row>
      <xdr:rowOff>151740</xdr:rowOff>
    </xdr:to>
    <xdr:sp macro="" textlink="">
      <xdr:nvSpPr>
        <xdr:cNvPr id="455" name="円/楕円 454"/>
        <xdr:cNvSpPr/>
      </xdr:nvSpPr>
      <xdr:spPr>
        <a:xfrm>
          <a:off x="16129000" y="38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136517</xdr:rowOff>
    </xdr:from>
    <xdr:ext cx="736600" cy="259045"/>
    <xdr:sp macro="" textlink="">
      <xdr:nvSpPr>
        <xdr:cNvPr id="456" name="テキスト ボックス 455"/>
        <xdr:cNvSpPr txBox="1"/>
      </xdr:nvSpPr>
      <xdr:spPr>
        <a:xfrm>
          <a:off x="15798800" y="390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101295</xdr:rowOff>
    </xdr:from>
    <xdr:to>
      <xdr:col>22</xdr:col>
      <xdr:colOff>254000</xdr:colOff>
      <xdr:row>23</xdr:row>
      <xdr:rowOff>31445</xdr:rowOff>
    </xdr:to>
    <xdr:sp macro="" textlink="">
      <xdr:nvSpPr>
        <xdr:cNvPr id="457" name="円/楕円 456"/>
        <xdr:cNvSpPr/>
      </xdr:nvSpPr>
      <xdr:spPr>
        <a:xfrm>
          <a:off x="15240000" y="38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23</xdr:row>
      <xdr:rowOff>16222</xdr:rowOff>
    </xdr:from>
    <xdr:ext cx="762000" cy="259045"/>
    <xdr:sp macro="" textlink="">
      <xdr:nvSpPr>
        <xdr:cNvPr id="458" name="テキスト ボックス 457"/>
        <xdr:cNvSpPr txBox="1"/>
      </xdr:nvSpPr>
      <xdr:spPr>
        <a:xfrm>
          <a:off x="14909800" y="39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20</xdr:col>
      <xdr:colOff>635000</xdr:colOff>
      <xdr:row>23</xdr:row>
      <xdr:rowOff>9957</xdr:rowOff>
    </xdr:from>
    <xdr:to>
      <xdr:col>21</xdr:col>
      <xdr:colOff>50800</xdr:colOff>
      <xdr:row>23</xdr:row>
      <xdr:rowOff>111557</xdr:rowOff>
    </xdr:to>
    <xdr:sp macro="" textlink="">
      <xdr:nvSpPr>
        <xdr:cNvPr id="459" name="円/楕円 458"/>
        <xdr:cNvSpPr/>
      </xdr:nvSpPr>
      <xdr:spPr>
        <a:xfrm>
          <a:off x="14351000" y="39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96334</xdr:rowOff>
    </xdr:from>
    <xdr:ext cx="762000" cy="259045"/>
    <xdr:sp macro="" textlink="">
      <xdr:nvSpPr>
        <xdr:cNvPr id="460" name="テキスト ボックス 459"/>
        <xdr:cNvSpPr txBox="1"/>
      </xdr:nvSpPr>
      <xdr:spPr>
        <a:xfrm>
          <a:off x="14020800" y="403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164998</xdr:rowOff>
    </xdr:from>
    <xdr:to>
      <xdr:col>19</xdr:col>
      <xdr:colOff>533400</xdr:colOff>
      <xdr:row>23</xdr:row>
      <xdr:rowOff>95148</xdr:rowOff>
    </xdr:to>
    <xdr:sp macro="" textlink="">
      <xdr:nvSpPr>
        <xdr:cNvPr id="461" name="円/楕円 460"/>
        <xdr:cNvSpPr/>
      </xdr:nvSpPr>
      <xdr:spPr>
        <a:xfrm>
          <a:off x="13462000" y="39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79925</xdr:rowOff>
    </xdr:from>
    <xdr:ext cx="762000" cy="259045"/>
    <xdr:sp macro="" textlink="">
      <xdr:nvSpPr>
        <xdr:cNvPr id="462" name="テキスト ボックス 461"/>
        <xdr:cNvSpPr txBox="1"/>
      </xdr:nvSpPr>
      <xdr:spPr>
        <a:xfrm>
          <a:off x="13131800" y="402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兵庫県川西市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160,676
159,457
53.44
51,254,808
50,635,375
435,936
29,302,946
51,831,079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133.4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定数管理計画に基づき、計画的な職員数の削減に取り組んでいることや、退職手当組合負担金が減額となったことなどから、経常収支比率における人件費の割合は減少傾向にある。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今後も引き続き職員定数の削減に取り組むとともに、人件費の適正化に努めていく。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107950</xdr:rowOff>
    </xdr:from>
    <xdr:to>
      <xdr:col>7</xdr:col>
      <xdr:colOff>15875</xdr:colOff>
      <xdr:row>39</xdr:row>
      <xdr:rowOff>146050</xdr:rowOff>
    </xdr:to>
    <xdr:cxnSp macro="">
      <xdr:nvCxnSpPr>
        <xdr:cNvPr id="59" name="直線コネクタ 58"/>
        <xdr:cNvCxnSpPr/>
      </xdr:nvCxnSpPr>
      <xdr:spPr>
        <a:xfrm flipV="1">
          <a:off x="4826000" y="55943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118127</xdr:rowOff>
    </xdr:from>
    <xdr:ext cx="762000" cy="259045"/>
    <xdr:sp macro="" textlink="">
      <xdr:nvSpPr>
        <xdr:cNvPr id="60" name="人件費最小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612775</xdr:colOff>
      <xdr:row>39</xdr:row>
      <xdr:rowOff>146050</xdr:rowOff>
    </xdr:from>
    <xdr:to>
      <xdr:col>7</xdr:col>
      <xdr:colOff>104775</xdr:colOff>
      <xdr:row>39</xdr:row>
      <xdr:rowOff>146050</xdr:rowOff>
    </xdr:to>
    <xdr:cxnSp macro="">
      <xdr:nvCxnSpPr>
        <xdr:cNvPr id="61" name="直線コネクタ 60"/>
        <xdr:cNvCxnSpPr/>
      </xdr:nvCxnSpPr>
      <xdr:spPr>
        <a:xfrm>
          <a:off x="4737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22877</xdr:rowOff>
    </xdr:from>
    <xdr:ext cx="762000" cy="259045"/>
    <xdr:sp macro="" textlink="">
      <xdr:nvSpPr>
        <xdr:cNvPr id="62" name="人件費最大値テキスト"/>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32</xdr:row>
      <xdr:rowOff>107950</xdr:rowOff>
    </xdr:from>
    <xdr:to>
      <xdr:col>7</xdr:col>
      <xdr:colOff>104775</xdr:colOff>
      <xdr:row>32</xdr:row>
      <xdr:rowOff>107950</xdr:rowOff>
    </xdr:to>
    <xdr:cxnSp macro="">
      <xdr:nvCxnSpPr>
        <xdr:cNvPr id="63" name="直線コネクタ 62"/>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107950</xdr:rowOff>
    </xdr:from>
    <xdr:to>
      <xdr:col>7</xdr:col>
      <xdr:colOff>15875</xdr:colOff>
      <xdr:row>33</xdr:row>
      <xdr:rowOff>50800</xdr:rowOff>
    </xdr:to>
    <xdr:cxnSp macro="">
      <xdr:nvCxnSpPr>
        <xdr:cNvPr id="64" name="直線コネクタ 63"/>
        <xdr:cNvCxnSpPr/>
      </xdr:nvCxnSpPr>
      <xdr:spPr>
        <a:xfrm flipV="1">
          <a:off x="3987800" y="5594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5"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6" name="フローチャート : 判断 65"/>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50800</xdr:rowOff>
    </xdr:from>
    <xdr:to>
      <xdr:col>5</xdr:col>
      <xdr:colOff>549275</xdr:colOff>
      <xdr:row>35</xdr:row>
      <xdr:rowOff>31750</xdr:rowOff>
    </xdr:to>
    <xdr:cxnSp macro="">
      <xdr:nvCxnSpPr>
        <xdr:cNvPr id="67" name="直線コネクタ 66"/>
        <xdr:cNvCxnSpPr/>
      </xdr:nvCxnSpPr>
      <xdr:spPr>
        <a:xfrm flipV="1">
          <a:off x="3098800" y="57086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36</xdr:row>
      <xdr:rowOff>50800</xdr:rowOff>
    </xdr:to>
    <xdr:cxnSp macro="">
      <xdr:nvCxnSpPr>
        <xdr:cNvPr id="70" name="直線コネクタ 69"/>
        <xdr:cNvCxnSpPr/>
      </xdr:nvCxnSpPr>
      <xdr:spPr>
        <a:xfrm flipV="1">
          <a:off x="2209800" y="6032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95250</xdr:rowOff>
    </xdr:from>
    <xdr:to>
      <xdr:col>4</xdr:col>
      <xdr:colOff>396875</xdr:colOff>
      <xdr:row>39</xdr:row>
      <xdr:rowOff>25400</xdr:rowOff>
    </xdr:to>
    <xdr:sp macro="" textlink="">
      <xdr:nvSpPr>
        <xdr:cNvPr id="71" name="フローチャート : 判断 70"/>
        <xdr:cNvSpPr/>
      </xdr:nvSpPr>
      <xdr:spPr>
        <a:xfrm>
          <a:off x="3048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10177</xdr:rowOff>
    </xdr:from>
    <xdr:ext cx="762000" cy="259045"/>
    <xdr:sp macro="" textlink="">
      <xdr:nvSpPr>
        <xdr:cNvPr id="72" name="テキスト ボックス 71"/>
        <xdr:cNvSpPr txBox="1"/>
      </xdr:nvSpPr>
      <xdr:spPr>
        <a:xfrm>
          <a:off x="2717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36</xdr:row>
      <xdr:rowOff>50800</xdr:rowOff>
    </xdr:to>
    <xdr:cxnSp macro="">
      <xdr:nvCxnSpPr>
        <xdr:cNvPr id="73" name="直線コネクタ 72"/>
        <xdr:cNvCxnSpPr/>
      </xdr:nvCxnSpPr>
      <xdr:spPr>
        <a:xfrm>
          <a:off x="1320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38100</xdr:rowOff>
    </xdr:from>
    <xdr:to>
      <xdr:col>3</xdr:col>
      <xdr:colOff>193675</xdr:colOff>
      <xdr:row>40</xdr:row>
      <xdr:rowOff>139700</xdr:rowOff>
    </xdr:to>
    <xdr:sp macro="" textlink="">
      <xdr:nvSpPr>
        <xdr:cNvPr id="74" name="フローチャート : 判断 73"/>
        <xdr:cNvSpPr/>
      </xdr:nvSpPr>
      <xdr:spPr>
        <a:xfrm>
          <a:off x="2159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124477</xdr:rowOff>
    </xdr:from>
    <xdr:ext cx="762000" cy="259045"/>
    <xdr:sp macro="" textlink="">
      <xdr:nvSpPr>
        <xdr:cNvPr id="75" name="テキスト ボックス 74"/>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34.8</a:t>
          </a:r>
          <a:endParaRPr kumimoji="1" lang="ja-JP" altLang="en-US" sz="1000" b="1">
            <a:solidFill>
              <a:srgbClr val="000080"/>
            </a:solidFill>
            <a:latin typeface="ＭＳ Ｐゴシック"/>
          </a:endParaRPr>
        </a:p>
      </xdr:txBody>
    </xdr:sp>
    <xdr:clientData/>
  </xdr:oneCellAnchor>
  <xdr:twoCellAnchor>
    <xdr:from>
      <xdr:col>1</xdr:col>
      <xdr:colOff>574675</xdr:colOff>
      <xdr:row>33</xdr:row>
      <xdr:rowOff>38100</xdr:rowOff>
    </xdr:from>
    <xdr:to>
      <xdr:col>1</xdr:col>
      <xdr:colOff>676275</xdr:colOff>
      <xdr:row>33</xdr:row>
      <xdr:rowOff>139700</xdr:rowOff>
    </xdr:to>
    <xdr:sp macro="" textlink="">
      <xdr:nvSpPr>
        <xdr:cNvPr id="76" name="フローチャート : 判断 75"/>
        <xdr:cNvSpPr/>
      </xdr:nvSpPr>
      <xdr:spPr>
        <a:xfrm>
          <a:off x="1270000" y="56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149877</xdr:rowOff>
    </xdr:from>
    <xdr:ext cx="762000" cy="259045"/>
    <xdr:sp macro="" textlink="">
      <xdr:nvSpPr>
        <xdr:cNvPr id="77" name="テキスト ボックス 76"/>
        <xdr:cNvSpPr txBox="1"/>
      </xdr:nvSpPr>
      <xdr:spPr>
        <a:xfrm>
          <a:off x="9398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32</xdr:row>
      <xdr:rowOff>57150</xdr:rowOff>
    </xdr:from>
    <xdr:to>
      <xdr:col>7</xdr:col>
      <xdr:colOff>66675</xdr:colOff>
      <xdr:row>32</xdr:row>
      <xdr:rowOff>158750</xdr:rowOff>
    </xdr:to>
    <xdr:sp macro="" textlink="">
      <xdr:nvSpPr>
        <xdr:cNvPr id="83" name="円/楕円 82"/>
        <xdr:cNvSpPr/>
      </xdr:nvSpPr>
      <xdr:spPr>
        <a:xfrm>
          <a:off x="47752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31</xdr:row>
      <xdr:rowOff>137177</xdr:rowOff>
    </xdr:from>
    <xdr:ext cx="762000" cy="259045"/>
    <xdr:sp macro="" textlink="">
      <xdr:nvSpPr>
        <xdr:cNvPr id="84" name="人件費該当値テキスト"/>
        <xdr:cNvSpPr txBox="1"/>
      </xdr:nvSpPr>
      <xdr:spPr>
        <a:xfrm>
          <a:off x="4914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0</xdr:rowOff>
    </xdr:from>
    <xdr:to>
      <xdr:col>5</xdr:col>
      <xdr:colOff>600075</xdr:colOff>
      <xdr:row>33</xdr:row>
      <xdr:rowOff>101600</xdr:rowOff>
    </xdr:to>
    <xdr:sp macro="" textlink="">
      <xdr:nvSpPr>
        <xdr:cNvPr id="85" name="円/楕円 84"/>
        <xdr:cNvSpPr/>
      </xdr:nvSpPr>
      <xdr:spPr>
        <a:xfrm>
          <a:off x="3937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111777</xdr:rowOff>
    </xdr:from>
    <xdr:ext cx="736600" cy="259045"/>
    <xdr:sp macro="" textlink="">
      <xdr:nvSpPr>
        <xdr:cNvPr id="86" name="テキスト ボックス 85"/>
        <xdr:cNvSpPr txBox="1"/>
      </xdr:nvSpPr>
      <xdr:spPr>
        <a:xfrm>
          <a:off x="3606800" y="542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87" name="円/楕円 86"/>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88" name="テキスト ボックス 87"/>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89" name="円/楕円 88"/>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0" name="テキスト ボックス 89"/>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91" name="円/楕円 90"/>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10177</xdr:rowOff>
    </xdr:from>
    <xdr:ext cx="762000" cy="259045"/>
    <xdr:sp macro="" textlink="">
      <xdr:nvSpPr>
        <xdr:cNvPr id="92" name="テキスト ボックス 91"/>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消費税増税の影響に伴って物件費総額が上昇していることから、経常収支比率が増加したものの、事務事業の見直しを継続して行っているため、物件費に係る経常収支比率は類似団体及び全国平均を下回っている。</a:t>
          </a:r>
        </a:p>
        <a:p>
          <a:r>
            <a:rPr kumimoji="1" lang="ja-JP" altLang="en-US" sz="1300">
              <a:solidFill>
                <a:sysClr val="windowText" lastClr="000000"/>
              </a:solidFill>
              <a:latin typeface="ＭＳ Ｐゴシック"/>
            </a:rPr>
            <a:t>　今後も消費税増税が予定されていることや職員定数削減の代替として外部への委託料が増加していくことも考えられるため、歳出全体のバランスを考慮しながら適正化に努める。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31750</xdr:rowOff>
    </xdr:from>
    <xdr:to>
      <xdr:col>24</xdr:col>
      <xdr:colOff>31750</xdr:colOff>
      <xdr:row>20</xdr:row>
      <xdr:rowOff>146050</xdr:rowOff>
    </xdr:to>
    <xdr:cxnSp macro="">
      <xdr:nvCxnSpPr>
        <xdr:cNvPr id="120" name="直線コネクタ 119"/>
        <xdr:cNvCxnSpPr/>
      </xdr:nvCxnSpPr>
      <xdr:spPr>
        <a:xfrm flipV="1">
          <a:off x="16510000" y="24320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118127</xdr:rowOff>
    </xdr:from>
    <xdr:ext cx="762000" cy="259045"/>
    <xdr:sp macro="" textlink="">
      <xdr:nvSpPr>
        <xdr:cNvPr id="121" name="物件費最小値テキスト"/>
        <xdr:cNvSpPr txBox="1"/>
      </xdr:nvSpPr>
      <xdr:spPr>
        <a:xfrm>
          <a:off x="16598900" y="354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20</xdr:row>
      <xdr:rowOff>146050</xdr:rowOff>
    </xdr:from>
    <xdr:to>
      <xdr:col>24</xdr:col>
      <xdr:colOff>120650</xdr:colOff>
      <xdr:row>20</xdr:row>
      <xdr:rowOff>146050</xdr:rowOff>
    </xdr:to>
    <xdr:cxnSp macro="">
      <xdr:nvCxnSpPr>
        <xdr:cNvPr id="122" name="直線コネクタ 121"/>
        <xdr:cNvCxnSpPr/>
      </xdr:nvCxnSpPr>
      <xdr:spPr>
        <a:xfrm>
          <a:off x="16421100" y="357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118127</xdr:rowOff>
    </xdr:from>
    <xdr:ext cx="762000" cy="259045"/>
    <xdr:sp macro="" textlink="">
      <xdr:nvSpPr>
        <xdr:cNvPr id="123" name="物件費最大値テキスト"/>
        <xdr:cNvSpPr txBox="1"/>
      </xdr:nvSpPr>
      <xdr:spPr>
        <a:xfrm>
          <a:off x="16598900" y="217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14</xdr:row>
      <xdr:rowOff>31750</xdr:rowOff>
    </xdr:from>
    <xdr:to>
      <xdr:col>24</xdr:col>
      <xdr:colOff>120650</xdr:colOff>
      <xdr:row>14</xdr:row>
      <xdr:rowOff>31750</xdr:rowOff>
    </xdr:to>
    <xdr:cxnSp macro="">
      <xdr:nvCxnSpPr>
        <xdr:cNvPr id="124" name="直線コネクタ 123"/>
        <xdr:cNvCxnSpPr/>
      </xdr:nvCxnSpPr>
      <xdr:spPr>
        <a:xfrm>
          <a:off x="16421100" y="243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14</xdr:row>
      <xdr:rowOff>31750</xdr:rowOff>
    </xdr:to>
    <xdr:cxnSp macro="">
      <xdr:nvCxnSpPr>
        <xdr:cNvPr id="125" name="直線コネクタ 124"/>
        <xdr:cNvCxnSpPr/>
      </xdr:nvCxnSpPr>
      <xdr:spPr>
        <a:xfrm>
          <a:off x="15671800" y="22987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48277</xdr:rowOff>
    </xdr:from>
    <xdr:ext cx="762000" cy="259045"/>
    <xdr:sp macro="" textlink="">
      <xdr:nvSpPr>
        <xdr:cNvPr id="126" name="物件費平均値テキスト"/>
        <xdr:cNvSpPr txBox="1"/>
      </xdr:nvSpPr>
      <xdr:spPr>
        <a:xfrm>
          <a:off x="16598900" y="296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76200</xdr:rowOff>
    </xdr:from>
    <xdr:to>
      <xdr:col>24</xdr:col>
      <xdr:colOff>82550</xdr:colOff>
      <xdr:row>18</xdr:row>
      <xdr:rowOff>6350</xdr:rowOff>
    </xdr:to>
    <xdr:sp macro="" textlink="">
      <xdr:nvSpPr>
        <xdr:cNvPr id="127" name="フローチャート : 判断 126"/>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69850</xdr:rowOff>
    </xdr:to>
    <xdr:cxnSp macro="">
      <xdr:nvCxnSpPr>
        <xdr:cNvPr id="128" name="直線コネクタ 127"/>
        <xdr:cNvCxnSpPr/>
      </xdr:nvCxnSpPr>
      <xdr:spPr>
        <a:xfrm>
          <a:off x="14782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38100</xdr:rowOff>
    </xdr:from>
    <xdr:to>
      <xdr:col>22</xdr:col>
      <xdr:colOff>615950</xdr:colOff>
      <xdr:row>17</xdr:row>
      <xdr:rowOff>139700</xdr:rowOff>
    </xdr:to>
    <xdr:sp macro="" textlink="">
      <xdr:nvSpPr>
        <xdr:cNvPr id="129" name="フローチャート : 判断 128"/>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124477</xdr:rowOff>
    </xdr:from>
    <xdr:ext cx="736600" cy="259045"/>
    <xdr:sp macro="" textlink="">
      <xdr:nvSpPr>
        <xdr:cNvPr id="130" name="テキスト ボックス 129"/>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31750</xdr:rowOff>
    </xdr:from>
    <xdr:to>
      <xdr:col>21</xdr:col>
      <xdr:colOff>361950</xdr:colOff>
      <xdr:row>13</xdr:row>
      <xdr:rowOff>69850</xdr:rowOff>
    </xdr:to>
    <xdr:cxnSp macro="">
      <xdr:nvCxnSpPr>
        <xdr:cNvPr id="131" name="直線コネクタ 130"/>
        <xdr:cNvCxnSpPr/>
      </xdr:nvCxnSpPr>
      <xdr:spPr>
        <a:xfrm>
          <a:off x="13893800" y="226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95250</xdr:rowOff>
    </xdr:from>
    <xdr:to>
      <xdr:col>21</xdr:col>
      <xdr:colOff>412750</xdr:colOff>
      <xdr:row>18</xdr:row>
      <xdr:rowOff>25400</xdr:rowOff>
    </xdr:to>
    <xdr:sp macro="" textlink="">
      <xdr:nvSpPr>
        <xdr:cNvPr id="132" name="フローチャート : 判断 131"/>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33" name="テキスト ボックス 132"/>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12700</xdr:rowOff>
    </xdr:from>
    <xdr:to>
      <xdr:col>20</xdr:col>
      <xdr:colOff>158750</xdr:colOff>
      <xdr:row>13</xdr:row>
      <xdr:rowOff>31750</xdr:rowOff>
    </xdr:to>
    <xdr:cxnSp macro="">
      <xdr:nvCxnSpPr>
        <xdr:cNvPr id="134" name="直線コネクタ 133"/>
        <xdr:cNvCxnSpPr/>
      </xdr:nvCxnSpPr>
      <xdr:spPr>
        <a:xfrm>
          <a:off x="13004800" y="224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5" name="フローチャート : 判断 134"/>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36" name="テキスト ボックス 135"/>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38100</xdr:rowOff>
    </xdr:from>
    <xdr:to>
      <xdr:col>19</xdr:col>
      <xdr:colOff>6350</xdr:colOff>
      <xdr:row>17</xdr:row>
      <xdr:rowOff>139700</xdr:rowOff>
    </xdr:to>
    <xdr:sp macro="" textlink="">
      <xdr:nvSpPr>
        <xdr:cNvPr id="137" name="フローチャート : 判断 136"/>
        <xdr:cNvSpPr/>
      </xdr:nvSpPr>
      <xdr:spPr>
        <a:xfrm>
          <a:off x="12954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124477</xdr:rowOff>
    </xdr:from>
    <xdr:ext cx="762000" cy="259045"/>
    <xdr:sp macro="" textlink="">
      <xdr:nvSpPr>
        <xdr:cNvPr id="138" name="テキスト ボックス 137"/>
        <xdr:cNvSpPr txBox="1"/>
      </xdr:nvSpPr>
      <xdr:spPr>
        <a:xfrm>
          <a:off x="12623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152400</xdr:rowOff>
    </xdr:from>
    <xdr:to>
      <xdr:col>24</xdr:col>
      <xdr:colOff>82550</xdr:colOff>
      <xdr:row>14</xdr:row>
      <xdr:rowOff>82550</xdr:rowOff>
    </xdr:to>
    <xdr:sp macro="" textlink="">
      <xdr:nvSpPr>
        <xdr:cNvPr id="144" name="円/楕円 143"/>
        <xdr:cNvSpPr/>
      </xdr:nvSpPr>
      <xdr:spPr>
        <a:xfrm>
          <a:off x="164592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60977</xdr:rowOff>
    </xdr:from>
    <xdr:ext cx="762000" cy="259045"/>
    <xdr:sp macro="" textlink="">
      <xdr:nvSpPr>
        <xdr:cNvPr id="145" name="物件費該当値テキスト"/>
        <xdr:cNvSpPr txBox="1"/>
      </xdr:nvSpPr>
      <xdr:spPr>
        <a:xfrm>
          <a:off x="165989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46" name="円/楕円 145"/>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130827</xdr:rowOff>
    </xdr:from>
    <xdr:ext cx="736600" cy="259045"/>
    <xdr:sp macro="" textlink="">
      <xdr:nvSpPr>
        <xdr:cNvPr id="147" name="テキスト ボックス 146"/>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48" name="円/楕円 147"/>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49" name="テキスト ボックス 148"/>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152400</xdr:rowOff>
    </xdr:from>
    <xdr:to>
      <xdr:col>20</xdr:col>
      <xdr:colOff>209550</xdr:colOff>
      <xdr:row>13</xdr:row>
      <xdr:rowOff>82550</xdr:rowOff>
    </xdr:to>
    <xdr:sp macro="" textlink="">
      <xdr:nvSpPr>
        <xdr:cNvPr id="150" name="円/楕円 149"/>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92727</xdr:rowOff>
    </xdr:from>
    <xdr:ext cx="762000" cy="259045"/>
    <xdr:sp macro="" textlink="">
      <xdr:nvSpPr>
        <xdr:cNvPr id="151" name="テキスト ボックス 150"/>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133350</xdr:rowOff>
    </xdr:from>
    <xdr:to>
      <xdr:col>19</xdr:col>
      <xdr:colOff>6350</xdr:colOff>
      <xdr:row>13</xdr:row>
      <xdr:rowOff>63500</xdr:rowOff>
    </xdr:to>
    <xdr:sp macro="" textlink="">
      <xdr:nvSpPr>
        <xdr:cNvPr id="152" name="円/楕円 151"/>
        <xdr:cNvSpPr/>
      </xdr:nvSpPr>
      <xdr:spPr>
        <a:xfrm>
          <a:off x="12954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73677</xdr:rowOff>
    </xdr:from>
    <xdr:ext cx="762000" cy="259045"/>
    <xdr:sp macro="" textlink="">
      <xdr:nvSpPr>
        <xdr:cNvPr id="153" name="テキスト ボックス 152"/>
        <xdr:cNvSpPr txBox="1"/>
      </xdr:nvSpPr>
      <xdr:spPr>
        <a:xfrm>
          <a:off x="12623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障害福祉サービス給付費、保育所運営費の増などにより、それらに充当すべき経常一般財源が増加したため、経常収支比率が</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ポイント増加している。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今後も、扶助費の増が見込まれるため、自立支援の促進などにより、扶助費の適正化に向けた取り組みを行っていく。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56</xdr:row>
      <xdr:rowOff>88900</xdr:rowOff>
    </xdr:from>
    <xdr:to>
      <xdr:col>7</xdr:col>
      <xdr:colOff>15875</xdr:colOff>
      <xdr:row>57</xdr:row>
      <xdr:rowOff>107950</xdr:rowOff>
    </xdr:to>
    <xdr:cxnSp macro="">
      <xdr:nvCxnSpPr>
        <xdr:cNvPr id="181" name="直線コネクタ 180"/>
        <xdr:cNvCxnSpPr/>
      </xdr:nvCxnSpPr>
      <xdr:spPr>
        <a:xfrm flipV="1">
          <a:off x="4826000" y="9690100"/>
          <a:ext cx="0" cy="19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80027</xdr:rowOff>
    </xdr:from>
    <xdr:ext cx="762000" cy="259045"/>
    <xdr:sp macro="" textlink="">
      <xdr:nvSpPr>
        <xdr:cNvPr id="182" name="扶助費最小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57</xdr:row>
      <xdr:rowOff>107950</xdr:rowOff>
    </xdr:from>
    <xdr:to>
      <xdr:col>7</xdr:col>
      <xdr:colOff>104775</xdr:colOff>
      <xdr:row>57</xdr:row>
      <xdr:rowOff>107950</xdr:rowOff>
    </xdr:to>
    <xdr:cxnSp macro="">
      <xdr:nvCxnSpPr>
        <xdr:cNvPr id="183" name="直線コネクタ 182"/>
        <xdr:cNvCxnSpPr/>
      </xdr:nvCxnSpPr>
      <xdr:spPr>
        <a:xfrm>
          <a:off x="4737100" y="988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3827</xdr:rowOff>
    </xdr:from>
    <xdr:ext cx="762000" cy="259045"/>
    <xdr:sp macro="" textlink="">
      <xdr:nvSpPr>
        <xdr:cNvPr id="184" name="扶助費最大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56</xdr:row>
      <xdr:rowOff>88900</xdr:rowOff>
    </xdr:from>
    <xdr:to>
      <xdr:col>7</xdr:col>
      <xdr:colOff>104775</xdr:colOff>
      <xdr:row>56</xdr:row>
      <xdr:rowOff>88900</xdr:rowOff>
    </xdr:to>
    <xdr:cxnSp macro="">
      <xdr:nvCxnSpPr>
        <xdr:cNvPr id="185" name="直線コネクタ 184"/>
        <xdr:cNvCxnSpPr/>
      </xdr:nvCxnSpPr>
      <xdr:spPr>
        <a:xfrm>
          <a:off x="4737100" y="969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107950</xdr:rowOff>
    </xdr:to>
    <xdr:cxnSp macro="">
      <xdr:nvCxnSpPr>
        <xdr:cNvPr id="186" name="直線コネクタ 185"/>
        <xdr:cNvCxnSpPr/>
      </xdr:nvCxnSpPr>
      <xdr:spPr>
        <a:xfrm>
          <a:off x="3987800" y="9766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87"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88" name="フローチャート : 判断 187"/>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165100</xdr:rowOff>
    </xdr:to>
    <xdr:cxnSp macro="">
      <xdr:nvCxnSpPr>
        <xdr:cNvPr id="189" name="直線コネクタ 188"/>
        <xdr:cNvCxnSpPr/>
      </xdr:nvCxnSpPr>
      <xdr:spPr>
        <a:xfrm>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0" name="フローチャート : 判断 189"/>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1" name="テキスト ボックス 190"/>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127000</xdr:rowOff>
    </xdr:to>
    <xdr:cxnSp macro="">
      <xdr:nvCxnSpPr>
        <xdr:cNvPr id="192" name="直線コネクタ 191"/>
        <xdr:cNvCxnSpPr/>
      </xdr:nvCxnSpPr>
      <xdr:spPr>
        <a:xfrm>
          <a:off x="2209800" y="953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57150</xdr:rowOff>
    </xdr:from>
    <xdr:to>
      <xdr:col>4</xdr:col>
      <xdr:colOff>396875</xdr:colOff>
      <xdr:row>57</xdr:row>
      <xdr:rowOff>158750</xdr:rowOff>
    </xdr:to>
    <xdr:sp macro="" textlink="">
      <xdr:nvSpPr>
        <xdr:cNvPr id="193" name="フローチャート : 判断 192"/>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194" name="テキスト ボックス 19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55</xdr:row>
      <xdr:rowOff>107950</xdr:rowOff>
    </xdr:to>
    <xdr:cxnSp macro="">
      <xdr:nvCxnSpPr>
        <xdr:cNvPr id="195" name="直線コネクタ 194"/>
        <xdr:cNvCxnSpPr/>
      </xdr:nvCxnSpPr>
      <xdr:spPr>
        <a:xfrm>
          <a:off x="1320800" y="9194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61</xdr:row>
      <xdr:rowOff>133350</xdr:rowOff>
    </xdr:from>
    <xdr:to>
      <xdr:col>1</xdr:col>
      <xdr:colOff>676275</xdr:colOff>
      <xdr:row>62</xdr:row>
      <xdr:rowOff>63500</xdr:rowOff>
    </xdr:to>
    <xdr:sp macro="" textlink="">
      <xdr:nvSpPr>
        <xdr:cNvPr id="198" name="フローチャート : 判断 197"/>
        <xdr:cNvSpPr/>
      </xdr:nvSpPr>
      <xdr:spPr>
        <a:xfrm>
          <a:off x="1270000" y="105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62</xdr:row>
      <xdr:rowOff>48277</xdr:rowOff>
    </xdr:from>
    <xdr:ext cx="762000" cy="259045"/>
    <xdr:sp macro="" textlink="">
      <xdr:nvSpPr>
        <xdr:cNvPr id="199" name="テキスト ボックス 198"/>
        <xdr:cNvSpPr txBox="1"/>
      </xdr:nvSpPr>
      <xdr:spPr>
        <a:xfrm>
          <a:off x="939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5" name="円/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137177</xdr:rowOff>
    </xdr:from>
    <xdr:ext cx="762000" cy="259045"/>
    <xdr:sp macro="" textlink="">
      <xdr:nvSpPr>
        <xdr:cNvPr id="206"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7" name="円/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8" name="テキスト ボックス 207"/>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210" name="テキスト ボックス 20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1" name="円/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3" name="円/楕円 212"/>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4" name="テキスト ボックス 213"/>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後期高齢者医療事業特別会計、介護保険事業特別会計、国民健康保険事業特別会計への繰出金が増加したため、昨年度から</a:t>
          </a:r>
          <a:r>
            <a:rPr kumimoji="1" lang="en-US" altLang="ja-JP" sz="1300">
              <a:latin typeface="ＭＳ Ｐゴシック"/>
            </a:rPr>
            <a:t>0.5</a:t>
          </a:r>
          <a:r>
            <a:rPr kumimoji="1" lang="ja-JP" altLang="en-US" sz="1300">
              <a:latin typeface="ＭＳ Ｐゴシック"/>
            </a:rPr>
            <a:t>ポイント増加している。</a:t>
          </a:r>
        </a:p>
        <a:p>
          <a:r>
            <a:rPr kumimoji="1" lang="ja-JP" altLang="en-US" sz="1300">
              <a:latin typeface="ＭＳ Ｐゴシック"/>
            </a:rPr>
            <a:t>　今後、高齢化率の上昇に伴い保険給付費の増加が見込まれるため、繰出金も増加する見込みである。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59</xdr:row>
      <xdr:rowOff>92710</xdr:rowOff>
    </xdr:from>
    <xdr:to>
      <xdr:col>24</xdr:col>
      <xdr:colOff>31750</xdr:colOff>
      <xdr:row>61</xdr:row>
      <xdr:rowOff>69850</xdr:rowOff>
    </xdr:to>
    <xdr:cxnSp macro="">
      <xdr:nvCxnSpPr>
        <xdr:cNvPr id="240" name="直線コネクタ 239"/>
        <xdr:cNvCxnSpPr/>
      </xdr:nvCxnSpPr>
      <xdr:spPr>
        <a:xfrm flipV="1">
          <a:off x="16510000" y="10208260"/>
          <a:ext cx="0" cy="32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59707</xdr:rowOff>
    </xdr:from>
    <xdr:ext cx="762000" cy="259045"/>
    <xdr:sp macro="" textlink="">
      <xdr:nvSpPr>
        <xdr:cNvPr id="241" name="その他最小値テキスト"/>
        <xdr:cNvSpPr txBox="1"/>
      </xdr:nvSpPr>
      <xdr:spPr>
        <a:xfrm>
          <a:off x="165989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42" name="直線コネクタ 24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7637</xdr:rowOff>
    </xdr:from>
    <xdr:ext cx="762000" cy="259045"/>
    <xdr:sp macro="" textlink="">
      <xdr:nvSpPr>
        <xdr:cNvPr id="243" name="その他最大値テキスト"/>
        <xdr:cNvSpPr txBox="1"/>
      </xdr:nvSpPr>
      <xdr:spPr>
        <a:xfrm>
          <a:off x="16598900" y="995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23</xdr:col>
      <xdr:colOff>628650</xdr:colOff>
      <xdr:row>59</xdr:row>
      <xdr:rowOff>92710</xdr:rowOff>
    </xdr:from>
    <xdr:to>
      <xdr:col>24</xdr:col>
      <xdr:colOff>120650</xdr:colOff>
      <xdr:row>59</xdr:row>
      <xdr:rowOff>92710</xdr:rowOff>
    </xdr:to>
    <xdr:cxnSp macro="">
      <xdr:nvCxnSpPr>
        <xdr:cNvPr id="244" name="直線コネクタ 243"/>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59</xdr:row>
      <xdr:rowOff>92710</xdr:rowOff>
    </xdr:to>
    <xdr:cxnSp macro="">
      <xdr:nvCxnSpPr>
        <xdr:cNvPr id="245" name="直線コネクタ 244"/>
        <xdr:cNvCxnSpPr/>
      </xdr:nvCxnSpPr>
      <xdr:spPr>
        <a:xfrm>
          <a:off x="15671800" y="99796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116857</xdr:rowOff>
    </xdr:from>
    <xdr:ext cx="762000" cy="259045"/>
    <xdr:sp macro="" textlink="">
      <xdr:nvSpPr>
        <xdr:cNvPr id="246" name="その他平均値テキスト"/>
        <xdr:cNvSpPr txBox="1"/>
      </xdr:nvSpPr>
      <xdr:spPr>
        <a:xfrm>
          <a:off x="16598900" y="1040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60</xdr:row>
      <xdr:rowOff>144780</xdr:rowOff>
    </xdr:from>
    <xdr:to>
      <xdr:col>24</xdr:col>
      <xdr:colOff>82550</xdr:colOff>
      <xdr:row>61</xdr:row>
      <xdr:rowOff>74930</xdr:rowOff>
    </xdr:to>
    <xdr:sp macro="" textlink="">
      <xdr:nvSpPr>
        <xdr:cNvPr id="247" name="フローチャート : 判断 246"/>
        <xdr:cNvSpPr/>
      </xdr:nvSpPr>
      <xdr:spPr>
        <a:xfrm>
          <a:off x="164592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58</xdr:row>
      <xdr:rowOff>35560</xdr:rowOff>
    </xdr:to>
    <xdr:cxnSp macro="">
      <xdr:nvCxnSpPr>
        <xdr:cNvPr id="248" name="直線コネクタ 247"/>
        <xdr:cNvCxnSpPr/>
      </xdr:nvCxnSpPr>
      <xdr:spPr>
        <a:xfrm>
          <a:off x="14782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59</xdr:row>
      <xdr:rowOff>41910</xdr:rowOff>
    </xdr:from>
    <xdr:to>
      <xdr:col>22</xdr:col>
      <xdr:colOff>615950</xdr:colOff>
      <xdr:row>59</xdr:row>
      <xdr:rowOff>143510</xdr:rowOff>
    </xdr:to>
    <xdr:sp macro="" textlink="">
      <xdr:nvSpPr>
        <xdr:cNvPr id="249" name="フローチャート : 判断 248"/>
        <xdr:cNvSpPr/>
      </xdr:nvSpPr>
      <xdr:spPr>
        <a:xfrm>
          <a:off x="15621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128287</xdr:rowOff>
    </xdr:from>
    <xdr:ext cx="736600" cy="259045"/>
    <xdr:sp macro="" textlink="">
      <xdr:nvSpPr>
        <xdr:cNvPr id="250" name="テキスト ボックス 249"/>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115570</xdr:rowOff>
    </xdr:to>
    <xdr:cxnSp macro="">
      <xdr:nvCxnSpPr>
        <xdr:cNvPr id="251" name="直線コネクタ 250"/>
        <xdr:cNvCxnSpPr/>
      </xdr:nvCxnSpPr>
      <xdr:spPr>
        <a:xfrm>
          <a:off x="13893800" y="9751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121920</xdr:rowOff>
    </xdr:from>
    <xdr:to>
      <xdr:col>21</xdr:col>
      <xdr:colOff>412750</xdr:colOff>
      <xdr:row>59</xdr:row>
      <xdr:rowOff>52070</xdr:rowOff>
    </xdr:to>
    <xdr:sp macro="" textlink="">
      <xdr:nvSpPr>
        <xdr:cNvPr id="252" name="フローチャート : 判断 251"/>
        <xdr:cNvSpPr/>
      </xdr:nvSpPr>
      <xdr:spPr>
        <a:xfrm>
          <a:off x="14732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36847</xdr:rowOff>
    </xdr:from>
    <xdr:ext cx="762000" cy="259045"/>
    <xdr:sp macro="" textlink="">
      <xdr:nvSpPr>
        <xdr:cNvPr id="253" name="テキスト ボックス 252"/>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56</xdr:row>
      <xdr:rowOff>149860</xdr:rowOff>
    </xdr:to>
    <xdr:cxnSp macro="">
      <xdr:nvCxnSpPr>
        <xdr:cNvPr id="254" name="直線コネクタ 253"/>
        <xdr:cNvCxnSpPr/>
      </xdr:nvCxnSpPr>
      <xdr:spPr>
        <a:xfrm>
          <a:off x="13004800" y="94310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55" name="フローチャート : 判断 25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56" name="テキスト ボックス 255"/>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64770</xdr:rowOff>
    </xdr:from>
    <xdr:to>
      <xdr:col>19</xdr:col>
      <xdr:colOff>6350</xdr:colOff>
      <xdr:row>53</xdr:row>
      <xdr:rowOff>166370</xdr:rowOff>
    </xdr:to>
    <xdr:sp macro="" textlink="">
      <xdr:nvSpPr>
        <xdr:cNvPr id="257" name="フローチャート : 判断 256"/>
        <xdr:cNvSpPr/>
      </xdr:nvSpPr>
      <xdr:spPr>
        <a:xfrm>
          <a:off x="12954000" y="915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5097</xdr:rowOff>
    </xdr:from>
    <xdr:ext cx="762000" cy="259045"/>
    <xdr:sp macro="" textlink="">
      <xdr:nvSpPr>
        <xdr:cNvPr id="258" name="テキスト ボックス 257"/>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41910</xdr:rowOff>
    </xdr:from>
    <xdr:to>
      <xdr:col>24</xdr:col>
      <xdr:colOff>82550</xdr:colOff>
      <xdr:row>59</xdr:row>
      <xdr:rowOff>143510</xdr:rowOff>
    </xdr:to>
    <xdr:sp macro="" textlink="">
      <xdr:nvSpPr>
        <xdr:cNvPr id="264" name="円/楕円 263"/>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121937</xdr:rowOff>
    </xdr:from>
    <xdr:ext cx="762000" cy="259045"/>
    <xdr:sp macro="" textlink="">
      <xdr:nvSpPr>
        <xdr:cNvPr id="265" name="その他該当値テキスト"/>
        <xdr:cNvSpPr txBox="1"/>
      </xdr:nvSpPr>
      <xdr:spPr>
        <a:xfrm>
          <a:off x="16598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66" name="円/楕円 265"/>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96537</xdr:rowOff>
    </xdr:from>
    <xdr:ext cx="736600" cy="259045"/>
    <xdr:sp macro="" textlink="">
      <xdr:nvSpPr>
        <xdr:cNvPr id="267" name="テキスト ボックス 266"/>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68" name="円/楕円 267"/>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5097</xdr:rowOff>
    </xdr:from>
    <xdr:ext cx="762000" cy="259045"/>
    <xdr:sp macro="" textlink="">
      <xdr:nvSpPr>
        <xdr:cNvPr id="269" name="テキスト ボックス 268"/>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0" name="円/楕円 26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1" name="テキスト ボックス 270"/>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2" name="円/楕円 271"/>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36847</xdr:rowOff>
    </xdr:from>
    <xdr:ext cx="762000" cy="259045"/>
    <xdr:sp macro="" textlink="">
      <xdr:nvSpPr>
        <xdr:cNvPr id="273" name="テキスト ボックス 272"/>
        <xdr:cNvSpPr txBox="1"/>
      </xdr:nvSpPr>
      <xdr:spPr>
        <a:xfrm>
          <a:off x="12623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猪名川上流ごみ処理施設組合への負担金や幼稚園就園奨励費補助事業等の補助費の増加により、経常収支比率が</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ポイント増加している。</a:t>
          </a:r>
        </a:p>
        <a:p>
          <a:r>
            <a:rPr kumimoji="1" lang="ja-JP" altLang="en-US" sz="1300">
              <a:solidFill>
                <a:sysClr val="windowText" lastClr="000000"/>
              </a:solidFill>
              <a:latin typeface="ＭＳ Ｐゴシック"/>
            </a:rPr>
            <a:t>　補助費のうち、多くの割合を占める公営企業や一部事務組合への補助金については、公債費など経常的な経費に対する補助が中心となっていることから、今後もしばらくは同水準で推移していくものと見込んでい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107950</xdr:rowOff>
    </xdr:from>
    <xdr:to>
      <xdr:col>24</xdr:col>
      <xdr:colOff>31750</xdr:colOff>
      <xdr:row>41</xdr:row>
      <xdr:rowOff>82550</xdr:rowOff>
    </xdr:to>
    <xdr:cxnSp macro="">
      <xdr:nvCxnSpPr>
        <xdr:cNvPr id="301" name="直線コネクタ 300"/>
        <xdr:cNvCxnSpPr/>
      </xdr:nvCxnSpPr>
      <xdr:spPr>
        <a:xfrm flipV="1">
          <a:off x="16510000" y="57658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54627</xdr:rowOff>
    </xdr:from>
    <xdr:ext cx="762000" cy="259045"/>
    <xdr:sp macro="" textlink="">
      <xdr:nvSpPr>
        <xdr:cNvPr id="302" name="補助費等最小値テキスト"/>
        <xdr:cNvSpPr txBox="1"/>
      </xdr:nvSpPr>
      <xdr:spPr>
        <a:xfrm>
          <a:off x="16598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628650</xdr:colOff>
      <xdr:row>41</xdr:row>
      <xdr:rowOff>82550</xdr:rowOff>
    </xdr:from>
    <xdr:to>
      <xdr:col>24</xdr:col>
      <xdr:colOff>120650</xdr:colOff>
      <xdr:row>41</xdr:row>
      <xdr:rowOff>82550</xdr:rowOff>
    </xdr:to>
    <xdr:cxnSp macro="">
      <xdr:nvCxnSpPr>
        <xdr:cNvPr id="303" name="直線コネクタ 302"/>
        <xdr:cNvCxnSpPr/>
      </xdr:nvCxnSpPr>
      <xdr:spPr>
        <a:xfrm>
          <a:off x="16421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22877</xdr:rowOff>
    </xdr:from>
    <xdr:ext cx="762000" cy="259045"/>
    <xdr:sp macro="" textlink="">
      <xdr:nvSpPr>
        <xdr:cNvPr id="304"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33</xdr:row>
      <xdr:rowOff>107950</xdr:rowOff>
    </xdr:from>
    <xdr:to>
      <xdr:col>24</xdr:col>
      <xdr:colOff>120650</xdr:colOff>
      <xdr:row>33</xdr:row>
      <xdr:rowOff>107950</xdr:rowOff>
    </xdr:to>
    <xdr:cxnSp macro="">
      <xdr:nvCxnSpPr>
        <xdr:cNvPr id="305" name="直線コネクタ 304"/>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69850</xdr:rowOff>
    </xdr:from>
    <xdr:to>
      <xdr:col>24</xdr:col>
      <xdr:colOff>31750</xdr:colOff>
      <xdr:row>41</xdr:row>
      <xdr:rowOff>82550</xdr:rowOff>
    </xdr:to>
    <xdr:cxnSp macro="">
      <xdr:nvCxnSpPr>
        <xdr:cNvPr id="306" name="直線コネクタ 305"/>
        <xdr:cNvCxnSpPr/>
      </xdr:nvCxnSpPr>
      <xdr:spPr>
        <a:xfrm>
          <a:off x="15671800" y="709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7"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08" name="フローチャート : 判断 307"/>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69850</xdr:rowOff>
    </xdr:from>
    <xdr:to>
      <xdr:col>22</xdr:col>
      <xdr:colOff>565150</xdr:colOff>
      <xdr:row>41</xdr:row>
      <xdr:rowOff>95250</xdr:rowOff>
    </xdr:to>
    <xdr:cxnSp macro="">
      <xdr:nvCxnSpPr>
        <xdr:cNvPr id="309" name="直線コネクタ 308"/>
        <xdr:cNvCxnSpPr/>
      </xdr:nvCxnSpPr>
      <xdr:spPr>
        <a:xfrm flipV="1">
          <a:off x="14782800" y="709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165100</xdr:rowOff>
    </xdr:from>
    <xdr:to>
      <xdr:col>22</xdr:col>
      <xdr:colOff>615950</xdr:colOff>
      <xdr:row>37</xdr:row>
      <xdr:rowOff>95250</xdr:rowOff>
    </xdr:to>
    <xdr:sp macro="" textlink="">
      <xdr:nvSpPr>
        <xdr:cNvPr id="310" name="フローチャート : 判断 309"/>
        <xdr:cNvSpPr/>
      </xdr:nvSpPr>
      <xdr:spPr>
        <a:xfrm>
          <a:off x="15621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105427</xdr:rowOff>
    </xdr:from>
    <xdr:ext cx="736600" cy="259045"/>
    <xdr:sp macro="" textlink="">
      <xdr:nvSpPr>
        <xdr:cNvPr id="311" name="テキスト ボックス 310"/>
        <xdr:cNvSpPr txBox="1"/>
      </xdr:nvSpPr>
      <xdr:spPr>
        <a:xfrm>
          <a:off x="15290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152400</xdr:rowOff>
    </xdr:from>
    <xdr:to>
      <xdr:col>21</xdr:col>
      <xdr:colOff>361950</xdr:colOff>
      <xdr:row>41</xdr:row>
      <xdr:rowOff>95250</xdr:rowOff>
    </xdr:to>
    <xdr:cxnSp macro="">
      <xdr:nvCxnSpPr>
        <xdr:cNvPr id="312" name="直線コネクタ 311"/>
        <xdr:cNvCxnSpPr/>
      </xdr:nvCxnSpPr>
      <xdr:spPr>
        <a:xfrm>
          <a:off x="13893800" y="7010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152400</xdr:rowOff>
    </xdr:from>
    <xdr:to>
      <xdr:col>21</xdr:col>
      <xdr:colOff>412750</xdr:colOff>
      <xdr:row>37</xdr:row>
      <xdr:rowOff>82550</xdr:rowOff>
    </xdr:to>
    <xdr:sp macro="" textlink="">
      <xdr:nvSpPr>
        <xdr:cNvPr id="313" name="フローチャート : 判断 312"/>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92727</xdr:rowOff>
    </xdr:from>
    <xdr:ext cx="762000" cy="259045"/>
    <xdr:sp macro="" textlink="">
      <xdr:nvSpPr>
        <xdr:cNvPr id="314" name="テキスト ボックス 313"/>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63500</xdr:rowOff>
    </xdr:from>
    <xdr:to>
      <xdr:col>20</xdr:col>
      <xdr:colOff>158750</xdr:colOff>
      <xdr:row>40</xdr:row>
      <xdr:rowOff>152400</xdr:rowOff>
    </xdr:to>
    <xdr:cxnSp macro="">
      <xdr:nvCxnSpPr>
        <xdr:cNvPr id="315" name="直線コネクタ 314"/>
        <xdr:cNvCxnSpPr/>
      </xdr:nvCxnSpPr>
      <xdr:spPr>
        <a:xfrm>
          <a:off x="13004800" y="6921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6" name="フローチャート : 判断 315"/>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17" name="テキスト ボックス 316"/>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6350</xdr:rowOff>
    </xdr:from>
    <xdr:to>
      <xdr:col>19</xdr:col>
      <xdr:colOff>6350</xdr:colOff>
      <xdr:row>37</xdr:row>
      <xdr:rowOff>107950</xdr:rowOff>
    </xdr:to>
    <xdr:sp macro="" textlink="">
      <xdr:nvSpPr>
        <xdr:cNvPr id="318" name="フローチャート : 判断 317"/>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118127</xdr:rowOff>
    </xdr:from>
    <xdr:ext cx="762000" cy="259045"/>
    <xdr:sp macro="" textlink="">
      <xdr:nvSpPr>
        <xdr:cNvPr id="319" name="テキスト ボックス 318"/>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41</xdr:row>
      <xdr:rowOff>31750</xdr:rowOff>
    </xdr:from>
    <xdr:to>
      <xdr:col>24</xdr:col>
      <xdr:colOff>82550</xdr:colOff>
      <xdr:row>41</xdr:row>
      <xdr:rowOff>133350</xdr:rowOff>
    </xdr:to>
    <xdr:sp macro="" textlink="">
      <xdr:nvSpPr>
        <xdr:cNvPr id="325" name="円/楕円 324"/>
        <xdr:cNvSpPr/>
      </xdr:nvSpPr>
      <xdr:spPr>
        <a:xfrm>
          <a:off x="164592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111777</xdr:rowOff>
    </xdr:from>
    <xdr:ext cx="762000" cy="259045"/>
    <xdr:sp macro="" textlink="">
      <xdr:nvSpPr>
        <xdr:cNvPr id="326" name="補助費等該当値テキスト"/>
        <xdr:cNvSpPr txBox="1"/>
      </xdr:nvSpPr>
      <xdr:spPr>
        <a:xfrm>
          <a:off x="16598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19050</xdr:rowOff>
    </xdr:from>
    <xdr:to>
      <xdr:col>22</xdr:col>
      <xdr:colOff>615950</xdr:colOff>
      <xdr:row>41</xdr:row>
      <xdr:rowOff>120650</xdr:rowOff>
    </xdr:to>
    <xdr:sp macro="" textlink="">
      <xdr:nvSpPr>
        <xdr:cNvPr id="327" name="円/楕円 326"/>
        <xdr:cNvSpPr/>
      </xdr:nvSpPr>
      <xdr:spPr>
        <a:xfrm>
          <a:off x="15621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105427</xdr:rowOff>
    </xdr:from>
    <xdr:ext cx="736600" cy="259045"/>
    <xdr:sp macro="" textlink="">
      <xdr:nvSpPr>
        <xdr:cNvPr id="328" name="テキスト ボックス 327"/>
        <xdr:cNvSpPr txBox="1"/>
      </xdr:nvSpPr>
      <xdr:spPr>
        <a:xfrm>
          <a:off x="15290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44450</xdr:rowOff>
    </xdr:from>
    <xdr:to>
      <xdr:col>21</xdr:col>
      <xdr:colOff>412750</xdr:colOff>
      <xdr:row>41</xdr:row>
      <xdr:rowOff>146050</xdr:rowOff>
    </xdr:to>
    <xdr:sp macro="" textlink="">
      <xdr:nvSpPr>
        <xdr:cNvPr id="329" name="円/楕円 328"/>
        <xdr:cNvSpPr/>
      </xdr:nvSpPr>
      <xdr:spPr>
        <a:xfrm>
          <a:off x="14732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130827</xdr:rowOff>
    </xdr:from>
    <xdr:ext cx="762000" cy="259045"/>
    <xdr:sp macro="" textlink="">
      <xdr:nvSpPr>
        <xdr:cNvPr id="330" name="テキスト ボックス 329"/>
        <xdr:cNvSpPr txBox="1"/>
      </xdr:nvSpPr>
      <xdr:spPr>
        <a:xfrm>
          <a:off x="14401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101600</xdr:rowOff>
    </xdr:from>
    <xdr:to>
      <xdr:col>20</xdr:col>
      <xdr:colOff>209550</xdr:colOff>
      <xdr:row>41</xdr:row>
      <xdr:rowOff>31750</xdr:rowOff>
    </xdr:to>
    <xdr:sp macro="" textlink="">
      <xdr:nvSpPr>
        <xdr:cNvPr id="331" name="円/楕円 330"/>
        <xdr:cNvSpPr/>
      </xdr:nvSpPr>
      <xdr:spPr>
        <a:xfrm>
          <a:off x="13843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16527</xdr:rowOff>
    </xdr:from>
    <xdr:ext cx="762000" cy="259045"/>
    <xdr:sp macro="" textlink="">
      <xdr:nvSpPr>
        <xdr:cNvPr id="332" name="テキスト ボックス 331"/>
        <xdr:cNvSpPr txBox="1"/>
      </xdr:nvSpPr>
      <xdr:spPr>
        <a:xfrm>
          <a:off x="13512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12700</xdr:rowOff>
    </xdr:from>
    <xdr:to>
      <xdr:col>19</xdr:col>
      <xdr:colOff>6350</xdr:colOff>
      <xdr:row>40</xdr:row>
      <xdr:rowOff>114300</xdr:rowOff>
    </xdr:to>
    <xdr:sp macro="" textlink="">
      <xdr:nvSpPr>
        <xdr:cNvPr id="333" name="円/楕円 332"/>
        <xdr:cNvSpPr/>
      </xdr:nvSpPr>
      <xdr:spPr>
        <a:xfrm>
          <a:off x="12954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99077</xdr:rowOff>
    </xdr:from>
    <xdr:ext cx="762000" cy="259045"/>
    <xdr:sp macro="" textlink="">
      <xdr:nvSpPr>
        <xdr:cNvPr id="334" name="テキスト ボックス 333"/>
        <xdr:cNvSpPr txBox="1"/>
      </xdr:nvSpPr>
      <xdr:spPr>
        <a:xfrm>
          <a:off x="12623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過去に発行した道路整備、公共用地取得等にかかる市債の償還が一部完了したこと等から公債費が減少し、経常収支比率における公債費の割合は前年度に比べ</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ポイント減少した。</a:t>
          </a:r>
        </a:p>
        <a:p>
          <a:r>
            <a:rPr kumimoji="1" lang="ja-JP" altLang="en-US" sz="1300">
              <a:solidFill>
                <a:sysClr val="windowText" lastClr="000000"/>
              </a:solidFill>
              <a:latin typeface="ＭＳ Ｐゴシック"/>
            </a:rPr>
            <a:t>　当市では市債の発行抑制に努めてきており、この数年の償還ピークを過ぎれば、徐々に減少していく見込みである。</a:t>
          </a: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79</xdr:row>
      <xdr:rowOff>50800</xdr:rowOff>
    </xdr:to>
    <xdr:cxnSp macro="">
      <xdr:nvCxnSpPr>
        <xdr:cNvPr id="362" name="直線コネクタ 361"/>
        <xdr:cNvCxnSpPr/>
      </xdr:nvCxnSpPr>
      <xdr:spPr>
        <a:xfrm flipV="1">
          <a:off x="4826000" y="12700000"/>
          <a:ext cx="0" cy="89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22877</xdr:rowOff>
    </xdr:from>
    <xdr:ext cx="762000" cy="259045"/>
    <xdr:sp macro="" textlink="">
      <xdr:nvSpPr>
        <xdr:cNvPr id="363" name="公債費最小値テキスト"/>
        <xdr:cNvSpPr txBox="1"/>
      </xdr:nvSpPr>
      <xdr:spPr>
        <a:xfrm>
          <a:off x="4914900" y="1356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79</xdr:row>
      <xdr:rowOff>50800</xdr:rowOff>
    </xdr:from>
    <xdr:to>
      <xdr:col>7</xdr:col>
      <xdr:colOff>104775</xdr:colOff>
      <xdr:row>79</xdr:row>
      <xdr:rowOff>50800</xdr:rowOff>
    </xdr:to>
    <xdr:cxnSp macro="">
      <xdr:nvCxnSpPr>
        <xdr:cNvPr id="364" name="直線コネクタ 363"/>
        <xdr:cNvCxnSpPr/>
      </xdr:nvCxnSpPr>
      <xdr:spPr>
        <a:xfrm>
          <a:off x="4737100" y="1359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5"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6" name="直線コネクタ 365"/>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50800</xdr:rowOff>
    </xdr:from>
    <xdr:to>
      <xdr:col>7</xdr:col>
      <xdr:colOff>15875</xdr:colOff>
      <xdr:row>80</xdr:row>
      <xdr:rowOff>88900</xdr:rowOff>
    </xdr:to>
    <xdr:cxnSp macro="">
      <xdr:nvCxnSpPr>
        <xdr:cNvPr id="367" name="直線コネクタ 366"/>
        <xdr:cNvCxnSpPr/>
      </xdr:nvCxnSpPr>
      <xdr:spPr>
        <a:xfrm flipV="1">
          <a:off x="3987800" y="135953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35577</xdr:rowOff>
    </xdr:from>
    <xdr:ext cx="762000" cy="259045"/>
    <xdr:sp macro="" textlink="">
      <xdr:nvSpPr>
        <xdr:cNvPr id="368" name="公債費平均値テキスト"/>
        <xdr:cNvSpPr txBox="1"/>
      </xdr:nvSpPr>
      <xdr:spPr>
        <a:xfrm>
          <a:off x="4914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19050</xdr:rowOff>
    </xdr:from>
    <xdr:to>
      <xdr:col>7</xdr:col>
      <xdr:colOff>66675</xdr:colOff>
      <xdr:row>76</xdr:row>
      <xdr:rowOff>120650</xdr:rowOff>
    </xdr:to>
    <xdr:sp macro="" textlink="">
      <xdr:nvSpPr>
        <xdr:cNvPr id="369" name="フローチャート : 判断 368"/>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88900</xdr:rowOff>
    </xdr:to>
    <xdr:cxnSp macro="">
      <xdr:nvCxnSpPr>
        <xdr:cNvPr id="370" name="直線コネクタ 369"/>
        <xdr:cNvCxnSpPr/>
      </xdr:nvCxnSpPr>
      <xdr:spPr>
        <a:xfrm>
          <a:off x="3098800" y="1369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152400</xdr:rowOff>
    </xdr:from>
    <xdr:to>
      <xdr:col>5</xdr:col>
      <xdr:colOff>600075</xdr:colOff>
      <xdr:row>77</xdr:row>
      <xdr:rowOff>82550</xdr:rowOff>
    </xdr:to>
    <xdr:sp macro="" textlink="">
      <xdr:nvSpPr>
        <xdr:cNvPr id="371" name="フローチャート : 判断 37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92727</xdr:rowOff>
    </xdr:from>
    <xdr:ext cx="736600" cy="259045"/>
    <xdr:sp macro="" textlink="">
      <xdr:nvSpPr>
        <xdr:cNvPr id="372" name="テキスト ボックス 37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146050</xdr:rowOff>
    </xdr:from>
    <xdr:to>
      <xdr:col>4</xdr:col>
      <xdr:colOff>346075</xdr:colOff>
      <xdr:row>80</xdr:row>
      <xdr:rowOff>127000</xdr:rowOff>
    </xdr:to>
    <xdr:cxnSp macro="">
      <xdr:nvCxnSpPr>
        <xdr:cNvPr id="373" name="直線コネクタ 372"/>
        <xdr:cNvCxnSpPr/>
      </xdr:nvCxnSpPr>
      <xdr:spPr>
        <a:xfrm flipV="1">
          <a:off x="2209800" y="1369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4" name="フローチャート : 判断 373"/>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5" name="テキスト ボックス 374"/>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50800</xdr:rowOff>
    </xdr:from>
    <xdr:to>
      <xdr:col>3</xdr:col>
      <xdr:colOff>142875</xdr:colOff>
      <xdr:row>80</xdr:row>
      <xdr:rowOff>127000</xdr:rowOff>
    </xdr:to>
    <xdr:cxnSp macro="">
      <xdr:nvCxnSpPr>
        <xdr:cNvPr id="376" name="直線コネクタ 375"/>
        <xdr:cNvCxnSpPr/>
      </xdr:nvCxnSpPr>
      <xdr:spPr>
        <a:xfrm>
          <a:off x="1320800" y="135953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7" name="フローチャート : 判断 376"/>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168927</xdr:rowOff>
    </xdr:from>
    <xdr:ext cx="762000" cy="259045"/>
    <xdr:sp macro="" textlink="">
      <xdr:nvSpPr>
        <xdr:cNvPr id="378" name="テキスト ボックス 377"/>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79" name="フローチャート : 判断 378"/>
        <xdr:cNvSpPr/>
      </xdr:nvSpPr>
      <xdr:spPr>
        <a:xfrm>
          <a:off x="1270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80" name="テキスト ボックス 379"/>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0</xdr:rowOff>
    </xdr:from>
    <xdr:to>
      <xdr:col>7</xdr:col>
      <xdr:colOff>66675</xdr:colOff>
      <xdr:row>79</xdr:row>
      <xdr:rowOff>101600</xdr:rowOff>
    </xdr:to>
    <xdr:sp macro="" textlink="">
      <xdr:nvSpPr>
        <xdr:cNvPr id="386" name="円/楕円 385"/>
        <xdr:cNvSpPr/>
      </xdr:nvSpPr>
      <xdr:spPr>
        <a:xfrm>
          <a:off x="4775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80027</xdr:rowOff>
    </xdr:from>
    <xdr:ext cx="762000" cy="259045"/>
    <xdr:sp macro="" textlink="">
      <xdr:nvSpPr>
        <xdr:cNvPr id="387" name="公債費該当値テキスト"/>
        <xdr:cNvSpPr txBox="1"/>
      </xdr:nvSpPr>
      <xdr:spPr>
        <a:xfrm>
          <a:off x="49149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38100</xdr:rowOff>
    </xdr:from>
    <xdr:to>
      <xdr:col>5</xdr:col>
      <xdr:colOff>600075</xdr:colOff>
      <xdr:row>80</xdr:row>
      <xdr:rowOff>139700</xdr:rowOff>
    </xdr:to>
    <xdr:sp macro="" textlink="">
      <xdr:nvSpPr>
        <xdr:cNvPr id="388" name="円/楕円 387"/>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124477</xdr:rowOff>
    </xdr:from>
    <xdr:ext cx="736600" cy="259045"/>
    <xdr:sp macro="" textlink="">
      <xdr:nvSpPr>
        <xdr:cNvPr id="389" name="テキスト ボックス 388"/>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95250</xdr:rowOff>
    </xdr:from>
    <xdr:to>
      <xdr:col>4</xdr:col>
      <xdr:colOff>396875</xdr:colOff>
      <xdr:row>80</xdr:row>
      <xdr:rowOff>25400</xdr:rowOff>
    </xdr:to>
    <xdr:sp macro="" textlink="">
      <xdr:nvSpPr>
        <xdr:cNvPr id="390" name="円/楕円 389"/>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391" name="テキスト ボックス 390"/>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76200</xdr:rowOff>
    </xdr:from>
    <xdr:to>
      <xdr:col>3</xdr:col>
      <xdr:colOff>193675</xdr:colOff>
      <xdr:row>81</xdr:row>
      <xdr:rowOff>6350</xdr:rowOff>
    </xdr:to>
    <xdr:sp macro="" textlink="">
      <xdr:nvSpPr>
        <xdr:cNvPr id="392" name="円/楕円 391"/>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162577</xdr:rowOff>
    </xdr:from>
    <xdr:ext cx="762000" cy="259045"/>
    <xdr:sp macro="" textlink="">
      <xdr:nvSpPr>
        <xdr:cNvPr id="393" name="テキスト ボックス 392"/>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0</xdr:rowOff>
    </xdr:from>
    <xdr:to>
      <xdr:col>1</xdr:col>
      <xdr:colOff>676275</xdr:colOff>
      <xdr:row>79</xdr:row>
      <xdr:rowOff>101600</xdr:rowOff>
    </xdr:to>
    <xdr:sp macro="" textlink="">
      <xdr:nvSpPr>
        <xdr:cNvPr id="394" name="円/楕円 393"/>
        <xdr:cNvSpPr/>
      </xdr:nvSpPr>
      <xdr:spPr>
        <a:xfrm>
          <a:off x="1270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86377</xdr:rowOff>
    </xdr:from>
    <xdr:ext cx="762000" cy="259045"/>
    <xdr:sp macro="" textlink="">
      <xdr:nvSpPr>
        <xdr:cNvPr id="395" name="テキスト ボックス 394"/>
        <xdr:cNvSpPr txBox="1"/>
      </xdr:nvSpPr>
      <xdr:spPr>
        <a:xfrm>
          <a:off x="939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扶助費、補助費、他会計への繰出金などが増加する傾向にあり、経常収支比率を押し上げる要因となっている。今後も、行財政改革による経常経費の削減にこれまで以上に取り組んでいく。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82.0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77</xdr:row>
      <xdr:rowOff>1270</xdr:rowOff>
    </xdr:from>
    <xdr:to>
      <xdr:col>24</xdr:col>
      <xdr:colOff>31750</xdr:colOff>
      <xdr:row>79</xdr:row>
      <xdr:rowOff>138430</xdr:rowOff>
    </xdr:to>
    <xdr:cxnSp macro="">
      <xdr:nvCxnSpPr>
        <xdr:cNvPr id="421" name="直線コネクタ 420"/>
        <xdr:cNvCxnSpPr/>
      </xdr:nvCxnSpPr>
      <xdr:spPr>
        <a:xfrm flipV="1">
          <a:off x="16510000" y="13202920"/>
          <a:ext cx="0" cy="4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110507</xdr:rowOff>
    </xdr:from>
    <xdr:ext cx="762000" cy="259045"/>
    <xdr:sp macro="" textlink="">
      <xdr:nvSpPr>
        <xdr:cNvPr id="422" name="公債費以外最小値テキスト"/>
        <xdr:cNvSpPr txBox="1"/>
      </xdr:nvSpPr>
      <xdr:spPr>
        <a:xfrm>
          <a:off x="16598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628650</xdr:colOff>
      <xdr:row>79</xdr:row>
      <xdr:rowOff>138430</xdr:rowOff>
    </xdr:from>
    <xdr:to>
      <xdr:col>24</xdr:col>
      <xdr:colOff>120650</xdr:colOff>
      <xdr:row>79</xdr:row>
      <xdr:rowOff>138430</xdr:rowOff>
    </xdr:to>
    <xdr:cxnSp macro="">
      <xdr:nvCxnSpPr>
        <xdr:cNvPr id="423" name="直線コネクタ 422"/>
        <xdr:cNvCxnSpPr/>
      </xdr:nvCxnSpPr>
      <xdr:spPr>
        <a:xfrm>
          <a:off x="16421100" y="1368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87647</xdr:rowOff>
    </xdr:from>
    <xdr:ext cx="762000" cy="259045"/>
    <xdr:sp macro="" textlink="">
      <xdr:nvSpPr>
        <xdr:cNvPr id="424" name="公債費以外最大値テキスト"/>
        <xdr:cNvSpPr txBox="1"/>
      </xdr:nvSpPr>
      <xdr:spPr>
        <a:xfrm>
          <a:off x="16598900" y="1294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23</xdr:col>
      <xdr:colOff>628650</xdr:colOff>
      <xdr:row>77</xdr:row>
      <xdr:rowOff>1270</xdr:rowOff>
    </xdr:from>
    <xdr:to>
      <xdr:col>24</xdr:col>
      <xdr:colOff>120650</xdr:colOff>
      <xdr:row>77</xdr:row>
      <xdr:rowOff>1270</xdr:rowOff>
    </xdr:to>
    <xdr:cxnSp macro="">
      <xdr:nvCxnSpPr>
        <xdr:cNvPr id="425" name="直線コネクタ 424"/>
        <xdr:cNvCxnSpPr/>
      </xdr:nvCxnSpPr>
      <xdr:spPr>
        <a:xfrm>
          <a:off x="16421100" y="1320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77</xdr:row>
      <xdr:rowOff>1270</xdr:rowOff>
    </xdr:to>
    <xdr:cxnSp macro="">
      <xdr:nvCxnSpPr>
        <xdr:cNvPr id="426" name="直線コネクタ 425"/>
        <xdr:cNvCxnSpPr/>
      </xdr:nvCxnSpPr>
      <xdr:spPr>
        <a:xfrm>
          <a:off x="15671800" y="129743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7"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28" name="フローチャート : 判断 427"/>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77</xdr:row>
      <xdr:rowOff>138430</xdr:rowOff>
    </xdr:to>
    <xdr:cxnSp macro="">
      <xdr:nvCxnSpPr>
        <xdr:cNvPr id="429" name="直線コネクタ 428"/>
        <xdr:cNvCxnSpPr/>
      </xdr:nvCxnSpPr>
      <xdr:spPr>
        <a:xfrm flipV="1">
          <a:off x="14782800" y="129743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64770</xdr:rowOff>
    </xdr:from>
    <xdr:to>
      <xdr:col>22</xdr:col>
      <xdr:colOff>615950</xdr:colOff>
      <xdr:row>77</xdr:row>
      <xdr:rowOff>166370</xdr:rowOff>
    </xdr:to>
    <xdr:sp macro="" textlink="">
      <xdr:nvSpPr>
        <xdr:cNvPr id="430" name="フローチャート : 判断 429"/>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31" name="テキスト ボックス 430"/>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138430</xdr:rowOff>
    </xdr:to>
    <xdr:cxnSp macro="">
      <xdr:nvCxnSpPr>
        <xdr:cNvPr id="432" name="直線コネクタ 431"/>
        <xdr:cNvCxnSpPr/>
      </xdr:nvCxnSpPr>
      <xdr:spPr>
        <a:xfrm>
          <a:off x="13893800" y="131343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80</xdr:row>
      <xdr:rowOff>99061</xdr:rowOff>
    </xdr:from>
    <xdr:to>
      <xdr:col>21</xdr:col>
      <xdr:colOff>412750</xdr:colOff>
      <xdr:row>81</xdr:row>
      <xdr:rowOff>29211</xdr:rowOff>
    </xdr:to>
    <xdr:sp macro="" textlink="">
      <xdr:nvSpPr>
        <xdr:cNvPr id="433" name="フローチャート : 判断 432"/>
        <xdr:cNvSpPr/>
      </xdr:nvSpPr>
      <xdr:spPr>
        <a:xfrm>
          <a:off x="14732000" y="1381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13988</xdr:rowOff>
    </xdr:from>
    <xdr:ext cx="762000" cy="259045"/>
    <xdr:sp macro="" textlink="">
      <xdr:nvSpPr>
        <xdr:cNvPr id="434" name="テキスト ボックス 433"/>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149860</xdr:rowOff>
    </xdr:from>
    <xdr:to>
      <xdr:col>20</xdr:col>
      <xdr:colOff>158750</xdr:colOff>
      <xdr:row>76</xdr:row>
      <xdr:rowOff>104139</xdr:rowOff>
    </xdr:to>
    <xdr:cxnSp macro="">
      <xdr:nvCxnSpPr>
        <xdr:cNvPr id="435" name="直線コネクタ 434"/>
        <xdr:cNvCxnSpPr/>
      </xdr:nvCxnSpPr>
      <xdr:spPr>
        <a:xfrm>
          <a:off x="13004800" y="12494260"/>
          <a:ext cx="889000" cy="64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167639</xdr:rowOff>
    </xdr:from>
    <xdr:to>
      <xdr:col>20</xdr:col>
      <xdr:colOff>209550</xdr:colOff>
      <xdr:row>79</xdr:row>
      <xdr:rowOff>97789</xdr:rowOff>
    </xdr:to>
    <xdr:sp macro="" textlink="">
      <xdr:nvSpPr>
        <xdr:cNvPr id="436" name="フローチャート : 判断 435"/>
        <xdr:cNvSpPr/>
      </xdr:nvSpPr>
      <xdr:spPr>
        <a:xfrm>
          <a:off x="13843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82566</xdr:rowOff>
    </xdr:from>
    <xdr:ext cx="762000" cy="259045"/>
    <xdr:sp macro="" textlink="">
      <xdr:nvSpPr>
        <xdr:cNvPr id="437" name="テキスト ボックス 436"/>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7620</xdr:rowOff>
    </xdr:from>
    <xdr:to>
      <xdr:col>19</xdr:col>
      <xdr:colOff>6350</xdr:colOff>
      <xdr:row>74</xdr:row>
      <xdr:rowOff>109220</xdr:rowOff>
    </xdr:to>
    <xdr:sp macro="" textlink="">
      <xdr:nvSpPr>
        <xdr:cNvPr id="438" name="フローチャート : 判断 437"/>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93997</xdr:rowOff>
    </xdr:from>
    <xdr:ext cx="762000" cy="259045"/>
    <xdr:sp macro="" textlink="">
      <xdr:nvSpPr>
        <xdr:cNvPr id="439" name="テキスト ボックス 438"/>
        <xdr:cNvSpPr txBox="1"/>
      </xdr:nvSpPr>
      <xdr:spPr>
        <a:xfrm>
          <a:off x="12623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5" name="円/楕円 444"/>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30497</xdr:rowOff>
    </xdr:from>
    <xdr:ext cx="762000" cy="259045"/>
    <xdr:sp macro="" textlink="">
      <xdr:nvSpPr>
        <xdr:cNvPr id="446" name="公債費以外該当値テキスト"/>
        <xdr:cNvSpPr txBox="1"/>
      </xdr:nvSpPr>
      <xdr:spPr>
        <a:xfrm>
          <a:off x="16598900" y="1306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7" name="円/楕円 446"/>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48" name="テキスト ボックス 447"/>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49" name="円/楕円 448"/>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50" name="テキスト ボックス 449"/>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1" name="円/楕円 450"/>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52" name="テキスト ボックス 451"/>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99060</xdr:rowOff>
    </xdr:from>
    <xdr:to>
      <xdr:col>19</xdr:col>
      <xdr:colOff>6350</xdr:colOff>
      <xdr:row>73</xdr:row>
      <xdr:rowOff>29210</xdr:rowOff>
    </xdr:to>
    <xdr:sp macro="" textlink="">
      <xdr:nvSpPr>
        <xdr:cNvPr id="453" name="円/楕円 452"/>
        <xdr:cNvSpPr/>
      </xdr:nvSpPr>
      <xdr:spPr>
        <a:xfrm>
          <a:off x="12954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39387</xdr:rowOff>
    </xdr:from>
    <xdr:ext cx="762000" cy="259045"/>
    <xdr:sp macro="" textlink="">
      <xdr:nvSpPr>
        <xdr:cNvPr id="454" name="テキスト ボックス 453"/>
        <xdr:cNvSpPr txBox="1"/>
      </xdr:nvSpPr>
      <xdr:spPr>
        <a:xfrm>
          <a:off x="12623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兵庫県川西市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52451</xdr:rowOff>
    </xdr:from>
    <xdr:to>
      <xdr:col>4</xdr:col>
      <xdr:colOff>1117600</xdr:colOff>
      <xdr:row>18</xdr:row>
      <xdr:rowOff>32639</xdr:rowOff>
    </xdr:to>
    <xdr:cxnSp macro="">
      <xdr:nvCxnSpPr>
        <xdr:cNvPr id="45" name="直線コネクタ 44"/>
        <xdr:cNvCxnSpPr/>
      </xdr:nvCxnSpPr>
      <xdr:spPr bwMode="auto">
        <a:xfrm flipV="1">
          <a:off x="5651500" y="2328926"/>
          <a:ext cx="0" cy="837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42816</xdr:rowOff>
    </xdr:from>
    <xdr:ext cx="762000" cy="259045"/>
    <xdr:sp macro="" textlink="">
      <xdr:nvSpPr>
        <xdr:cNvPr id="46" name="人口1人当たり決算額の推移最小値テキスト130"/>
        <xdr:cNvSpPr txBox="1"/>
      </xdr:nvSpPr>
      <xdr:spPr>
        <a:xfrm>
          <a:off x="5740400" y="317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63,068</a:t>
          </a:r>
          <a:endParaRPr kumimoji="1" lang="ja-JP" altLang="en-US" sz="1000" b="1">
            <a:latin typeface="ＭＳ Ｐゴシック"/>
          </a:endParaRPr>
        </a:p>
      </xdr:txBody>
    </xdr:sp>
    <xdr:clientData/>
  </xdr:oneCellAnchor>
  <xdr:twoCellAnchor>
    <xdr:from>
      <xdr:col>4</xdr:col>
      <xdr:colOff>1028700</xdr:colOff>
      <xdr:row>18</xdr:row>
      <xdr:rowOff>32639</xdr:rowOff>
    </xdr:from>
    <xdr:to>
      <xdr:col>5</xdr:col>
      <xdr:colOff>73025</xdr:colOff>
      <xdr:row>18</xdr:row>
      <xdr:rowOff>32639</xdr:rowOff>
    </xdr:to>
    <xdr:cxnSp macro="">
      <xdr:nvCxnSpPr>
        <xdr:cNvPr id="47" name="直線コネクタ 46"/>
        <xdr:cNvCxnSpPr/>
      </xdr:nvCxnSpPr>
      <xdr:spPr bwMode="auto">
        <a:xfrm>
          <a:off x="5562600" y="3166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138828</xdr:rowOff>
    </xdr:from>
    <xdr:ext cx="762000" cy="259045"/>
    <xdr:sp macro="" textlink="">
      <xdr:nvSpPr>
        <xdr:cNvPr id="48" name="人口1人当たり決算額の推移最大値テキスト130"/>
        <xdr:cNvSpPr txBox="1"/>
      </xdr:nvSpPr>
      <xdr:spPr>
        <a:xfrm>
          <a:off x="5740400" y="207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69,662</a:t>
          </a:r>
          <a:endParaRPr kumimoji="1" lang="ja-JP" altLang="en-US" sz="1000" b="1">
            <a:latin typeface="ＭＳ Ｐゴシック"/>
          </a:endParaRPr>
        </a:p>
      </xdr:txBody>
    </xdr:sp>
    <xdr:clientData/>
  </xdr:oneCellAnchor>
  <xdr:twoCellAnchor>
    <xdr:from>
      <xdr:col>4</xdr:col>
      <xdr:colOff>1028700</xdr:colOff>
      <xdr:row>13</xdr:row>
      <xdr:rowOff>52451</xdr:rowOff>
    </xdr:from>
    <xdr:to>
      <xdr:col>5</xdr:col>
      <xdr:colOff>73025</xdr:colOff>
      <xdr:row>13</xdr:row>
      <xdr:rowOff>52451</xdr:rowOff>
    </xdr:to>
    <xdr:cxnSp macro="">
      <xdr:nvCxnSpPr>
        <xdr:cNvPr id="49" name="直線コネクタ 48"/>
        <xdr:cNvCxnSpPr/>
      </xdr:nvCxnSpPr>
      <xdr:spPr bwMode="auto">
        <a:xfrm>
          <a:off x="5562600" y="2328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32639</xdr:rowOff>
    </xdr:from>
    <xdr:to>
      <xdr:col>4</xdr:col>
      <xdr:colOff>1117600</xdr:colOff>
      <xdr:row>18</xdr:row>
      <xdr:rowOff>48768</xdr:rowOff>
    </xdr:to>
    <xdr:cxnSp macro="">
      <xdr:nvCxnSpPr>
        <xdr:cNvPr id="50" name="直線コネクタ 49"/>
        <xdr:cNvCxnSpPr/>
      </xdr:nvCxnSpPr>
      <xdr:spPr bwMode="auto">
        <a:xfrm flipV="1">
          <a:off x="5003800" y="3166364"/>
          <a:ext cx="647700" cy="1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73169</xdr:rowOff>
    </xdr:from>
    <xdr:ext cx="762000" cy="259045"/>
    <xdr:sp macro="" textlink="">
      <xdr:nvSpPr>
        <xdr:cNvPr id="51" name="人口1人当たり決算額の推移平均値テキスト130"/>
        <xdr:cNvSpPr txBox="1"/>
      </xdr:nvSpPr>
      <xdr:spPr>
        <a:xfrm>
          <a:off x="5740400" y="2521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66,529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56642</xdr:rowOff>
    </xdr:from>
    <xdr:to>
      <xdr:col>5</xdr:col>
      <xdr:colOff>34925</xdr:colOff>
      <xdr:row>15</xdr:row>
      <xdr:rowOff>158242</xdr:rowOff>
    </xdr:to>
    <xdr:sp macro="" textlink="">
      <xdr:nvSpPr>
        <xdr:cNvPr id="52" name="フローチャート : 判断 51"/>
        <xdr:cNvSpPr/>
      </xdr:nvSpPr>
      <xdr:spPr bwMode="auto">
        <a:xfrm>
          <a:off x="5600700" y="2676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36703</xdr:rowOff>
    </xdr:from>
    <xdr:to>
      <xdr:col>4</xdr:col>
      <xdr:colOff>469900</xdr:colOff>
      <xdr:row>18</xdr:row>
      <xdr:rowOff>48768</xdr:rowOff>
    </xdr:to>
    <xdr:cxnSp macro="">
      <xdr:nvCxnSpPr>
        <xdr:cNvPr id="53" name="直線コネクタ 52"/>
        <xdr:cNvCxnSpPr/>
      </xdr:nvCxnSpPr>
      <xdr:spPr bwMode="auto">
        <a:xfrm>
          <a:off x="4305300" y="2998978"/>
          <a:ext cx="698500" cy="18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169164</xdr:rowOff>
    </xdr:from>
    <xdr:to>
      <xdr:col>4</xdr:col>
      <xdr:colOff>520700</xdr:colOff>
      <xdr:row>16</xdr:row>
      <xdr:rowOff>99314</xdr:rowOff>
    </xdr:to>
    <xdr:sp macro="" textlink="">
      <xdr:nvSpPr>
        <xdr:cNvPr id="54" name="フローチャート : 判断 53"/>
        <xdr:cNvSpPr/>
      </xdr:nvSpPr>
      <xdr:spPr bwMode="auto">
        <a:xfrm>
          <a:off x="4953000" y="2788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109491</xdr:rowOff>
    </xdr:from>
    <xdr:ext cx="736600" cy="259045"/>
    <xdr:sp macro="" textlink="">
      <xdr:nvSpPr>
        <xdr:cNvPr id="55" name="テキスト ボックス 54"/>
        <xdr:cNvSpPr txBox="1"/>
      </xdr:nvSpPr>
      <xdr:spPr>
        <a:xfrm>
          <a:off x="4622800" y="255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65,643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80772</xdr:rowOff>
    </xdr:from>
    <xdr:to>
      <xdr:col>3</xdr:col>
      <xdr:colOff>904875</xdr:colOff>
      <xdr:row>17</xdr:row>
      <xdr:rowOff>36703</xdr:rowOff>
    </xdr:to>
    <xdr:cxnSp macro="">
      <xdr:nvCxnSpPr>
        <xdr:cNvPr id="56" name="直線コネクタ 55"/>
        <xdr:cNvCxnSpPr/>
      </xdr:nvCxnSpPr>
      <xdr:spPr bwMode="auto">
        <a:xfrm>
          <a:off x="3606800" y="2700147"/>
          <a:ext cx="698500" cy="298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37846</xdr:rowOff>
    </xdr:from>
    <xdr:to>
      <xdr:col>3</xdr:col>
      <xdr:colOff>955675</xdr:colOff>
      <xdr:row>14</xdr:row>
      <xdr:rowOff>139446</xdr:rowOff>
    </xdr:to>
    <xdr:sp macro="" textlink="">
      <xdr:nvSpPr>
        <xdr:cNvPr id="57" name="フローチャート : 判断 56"/>
        <xdr:cNvSpPr/>
      </xdr:nvSpPr>
      <xdr:spPr bwMode="auto">
        <a:xfrm>
          <a:off x="4254500" y="2485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149623</xdr:rowOff>
    </xdr:from>
    <xdr:ext cx="762000" cy="259045"/>
    <xdr:sp macro="" textlink="">
      <xdr:nvSpPr>
        <xdr:cNvPr id="58" name="テキスト ボックス 57"/>
        <xdr:cNvSpPr txBox="1"/>
      </xdr:nvSpPr>
      <xdr:spPr>
        <a:xfrm>
          <a:off x="3924300" y="225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68,027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80772</xdr:rowOff>
    </xdr:from>
    <xdr:to>
      <xdr:col>3</xdr:col>
      <xdr:colOff>206375</xdr:colOff>
      <xdr:row>15</xdr:row>
      <xdr:rowOff>125476</xdr:rowOff>
    </xdr:to>
    <xdr:cxnSp macro="">
      <xdr:nvCxnSpPr>
        <xdr:cNvPr id="59" name="直線コネクタ 58"/>
        <xdr:cNvCxnSpPr/>
      </xdr:nvCxnSpPr>
      <xdr:spPr bwMode="auto">
        <a:xfrm flipV="1">
          <a:off x="2908300" y="2700147"/>
          <a:ext cx="698500" cy="44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11</xdr:row>
      <xdr:rowOff>35179</xdr:rowOff>
    </xdr:from>
    <xdr:to>
      <xdr:col>3</xdr:col>
      <xdr:colOff>257175</xdr:colOff>
      <xdr:row>11</xdr:row>
      <xdr:rowOff>136779</xdr:rowOff>
    </xdr:to>
    <xdr:sp macro="" textlink="">
      <xdr:nvSpPr>
        <xdr:cNvPr id="60" name="フローチャート : 判断 59"/>
        <xdr:cNvSpPr/>
      </xdr:nvSpPr>
      <xdr:spPr bwMode="auto">
        <a:xfrm>
          <a:off x="3556000" y="1968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146956</xdr:rowOff>
    </xdr:from>
    <xdr:ext cx="762000" cy="259045"/>
    <xdr:sp macro="" textlink="">
      <xdr:nvSpPr>
        <xdr:cNvPr id="61" name="テキスト ボックス 60"/>
        <xdr:cNvSpPr txBox="1"/>
      </xdr:nvSpPr>
      <xdr:spPr>
        <a:xfrm>
          <a:off x="3225800" y="173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72,098</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85852</xdr:rowOff>
    </xdr:from>
    <xdr:to>
      <xdr:col>2</xdr:col>
      <xdr:colOff>692150</xdr:colOff>
      <xdr:row>20</xdr:row>
      <xdr:rowOff>16002</xdr:rowOff>
    </xdr:to>
    <xdr:sp macro="" textlink="">
      <xdr:nvSpPr>
        <xdr:cNvPr id="62" name="フローチャート : 判断 61"/>
        <xdr:cNvSpPr/>
      </xdr:nvSpPr>
      <xdr:spPr bwMode="auto">
        <a:xfrm>
          <a:off x="2857500" y="33910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779</xdr:rowOff>
    </xdr:from>
    <xdr:ext cx="762000" cy="259045"/>
    <xdr:sp macro="" textlink="">
      <xdr:nvSpPr>
        <xdr:cNvPr id="63" name="テキスト ボックス 62"/>
        <xdr:cNvSpPr txBox="1"/>
      </xdr:nvSpPr>
      <xdr:spPr>
        <a:xfrm>
          <a:off x="2527300" y="347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153289</xdr:rowOff>
    </xdr:from>
    <xdr:to>
      <xdr:col>5</xdr:col>
      <xdr:colOff>34925</xdr:colOff>
      <xdr:row>18</xdr:row>
      <xdr:rowOff>83439</xdr:rowOff>
    </xdr:to>
    <xdr:sp macro="" textlink="">
      <xdr:nvSpPr>
        <xdr:cNvPr id="69" name="円/楕円 68"/>
        <xdr:cNvSpPr/>
      </xdr:nvSpPr>
      <xdr:spPr bwMode="auto">
        <a:xfrm>
          <a:off x="5600700" y="3115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61866</xdr:rowOff>
    </xdr:from>
    <xdr:ext cx="762000" cy="259045"/>
    <xdr:sp macro="" textlink="">
      <xdr:nvSpPr>
        <xdr:cNvPr id="70" name="人口1人当たり決算額の推移該当値テキスト130"/>
        <xdr:cNvSpPr txBox="1"/>
      </xdr:nvSpPr>
      <xdr:spPr>
        <a:xfrm>
          <a:off x="5740400" y="302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63,068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169418</xdr:rowOff>
    </xdr:from>
    <xdr:to>
      <xdr:col>4</xdr:col>
      <xdr:colOff>520700</xdr:colOff>
      <xdr:row>18</xdr:row>
      <xdr:rowOff>99568</xdr:rowOff>
    </xdr:to>
    <xdr:sp macro="" textlink="">
      <xdr:nvSpPr>
        <xdr:cNvPr id="71" name="円/楕円 70"/>
        <xdr:cNvSpPr/>
      </xdr:nvSpPr>
      <xdr:spPr bwMode="auto">
        <a:xfrm>
          <a:off x="4953000" y="3131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84345</xdr:rowOff>
    </xdr:from>
    <xdr:ext cx="736600" cy="259045"/>
    <xdr:sp macro="" textlink="">
      <xdr:nvSpPr>
        <xdr:cNvPr id="72" name="テキスト ボックス 71"/>
        <xdr:cNvSpPr txBox="1"/>
      </xdr:nvSpPr>
      <xdr:spPr>
        <a:xfrm>
          <a:off x="4622800" y="3218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62,941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157353</xdr:rowOff>
    </xdr:from>
    <xdr:to>
      <xdr:col>3</xdr:col>
      <xdr:colOff>955675</xdr:colOff>
      <xdr:row>17</xdr:row>
      <xdr:rowOff>87503</xdr:rowOff>
    </xdr:to>
    <xdr:sp macro="" textlink="">
      <xdr:nvSpPr>
        <xdr:cNvPr id="73" name="円/楕円 72"/>
        <xdr:cNvSpPr/>
      </xdr:nvSpPr>
      <xdr:spPr bwMode="auto">
        <a:xfrm>
          <a:off x="4254500" y="2948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72280</xdr:rowOff>
    </xdr:from>
    <xdr:ext cx="762000" cy="259045"/>
    <xdr:sp macro="" textlink="">
      <xdr:nvSpPr>
        <xdr:cNvPr id="74" name="テキスト ボックス 73"/>
        <xdr:cNvSpPr txBox="1"/>
      </xdr:nvSpPr>
      <xdr:spPr>
        <a:xfrm>
          <a:off x="3924300" y="303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64,386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29972</xdr:rowOff>
    </xdr:from>
    <xdr:to>
      <xdr:col>3</xdr:col>
      <xdr:colOff>257175</xdr:colOff>
      <xdr:row>15</xdr:row>
      <xdr:rowOff>131572</xdr:rowOff>
    </xdr:to>
    <xdr:sp macro="" textlink="">
      <xdr:nvSpPr>
        <xdr:cNvPr id="75" name="円/楕円 74"/>
        <xdr:cNvSpPr/>
      </xdr:nvSpPr>
      <xdr:spPr bwMode="auto">
        <a:xfrm>
          <a:off x="3556000" y="2649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116349</xdr:rowOff>
    </xdr:from>
    <xdr:ext cx="762000" cy="259045"/>
    <xdr:sp macro="" textlink="">
      <xdr:nvSpPr>
        <xdr:cNvPr id="76" name="テキスト ボックス 75"/>
        <xdr:cNvSpPr txBox="1"/>
      </xdr:nvSpPr>
      <xdr:spPr>
        <a:xfrm>
          <a:off x="3225800" y="273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66,739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74676</xdr:rowOff>
    </xdr:from>
    <xdr:to>
      <xdr:col>2</xdr:col>
      <xdr:colOff>692150</xdr:colOff>
      <xdr:row>16</xdr:row>
      <xdr:rowOff>4826</xdr:rowOff>
    </xdr:to>
    <xdr:sp macro="" textlink="">
      <xdr:nvSpPr>
        <xdr:cNvPr id="77" name="円/楕円 76"/>
        <xdr:cNvSpPr/>
      </xdr:nvSpPr>
      <xdr:spPr bwMode="auto">
        <a:xfrm>
          <a:off x="2857500" y="269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15003</xdr:rowOff>
    </xdr:from>
    <xdr:ext cx="762000" cy="259045"/>
    <xdr:sp macro="" textlink="">
      <xdr:nvSpPr>
        <xdr:cNvPr id="78" name="テキスト ボックス 77"/>
        <xdr:cNvSpPr txBox="1"/>
      </xdr:nvSpPr>
      <xdr:spPr>
        <a:xfrm>
          <a:off x="2527300" y="246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4" name="直線コネクタ 93"/>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5" name="テキスト ボックス 94"/>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98" name="直線コネクタ 97"/>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99" name="テキスト ボックス 98"/>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85223</xdr:rowOff>
    </xdr:from>
    <xdr:to>
      <xdr:col>4</xdr:col>
      <xdr:colOff>1117600</xdr:colOff>
      <xdr:row>37</xdr:row>
      <xdr:rowOff>333369</xdr:rowOff>
    </xdr:to>
    <xdr:cxnSp macro="">
      <xdr:nvCxnSpPr>
        <xdr:cNvPr id="103" name="直線コネクタ 102"/>
        <xdr:cNvCxnSpPr/>
      </xdr:nvCxnSpPr>
      <xdr:spPr bwMode="auto">
        <a:xfrm flipV="1">
          <a:off x="5651500" y="6352673"/>
          <a:ext cx="0" cy="11053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305446</xdr:rowOff>
    </xdr:from>
    <xdr:ext cx="762000" cy="259045"/>
    <xdr:sp macro="" textlink="">
      <xdr:nvSpPr>
        <xdr:cNvPr id="104" name="人口1人当たり決算額の推移最小値テキスト445"/>
        <xdr:cNvSpPr txBox="1"/>
      </xdr:nvSpPr>
      <xdr:spPr>
        <a:xfrm>
          <a:off x="5740400" y="743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4</xdr:col>
      <xdr:colOff>1028700</xdr:colOff>
      <xdr:row>37</xdr:row>
      <xdr:rowOff>333369</xdr:rowOff>
    </xdr:from>
    <xdr:to>
      <xdr:col>5</xdr:col>
      <xdr:colOff>73025</xdr:colOff>
      <xdr:row>37</xdr:row>
      <xdr:rowOff>333369</xdr:rowOff>
    </xdr:to>
    <xdr:cxnSp macro="">
      <xdr:nvCxnSpPr>
        <xdr:cNvPr id="105" name="直線コネクタ 104"/>
        <xdr:cNvCxnSpPr/>
      </xdr:nvCxnSpPr>
      <xdr:spPr bwMode="auto">
        <a:xfrm>
          <a:off x="5562600" y="7458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171600</xdr:rowOff>
    </xdr:from>
    <xdr:ext cx="762000" cy="259045"/>
    <xdr:sp macro="" textlink="">
      <xdr:nvSpPr>
        <xdr:cNvPr id="106" name="人口1人当たり決算額の推移最大値テキスト445"/>
        <xdr:cNvSpPr txBox="1"/>
      </xdr:nvSpPr>
      <xdr:spPr>
        <a:xfrm>
          <a:off x="5740400" y="609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17,731</a:t>
          </a:r>
          <a:endParaRPr kumimoji="1" lang="ja-JP" altLang="en-US" sz="1000" b="1">
            <a:latin typeface="ＭＳ Ｐゴシック"/>
          </a:endParaRPr>
        </a:p>
      </xdr:txBody>
    </xdr:sp>
    <xdr:clientData/>
  </xdr:oneCellAnchor>
  <xdr:twoCellAnchor>
    <xdr:from>
      <xdr:col>4</xdr:col>
      <xdr:colOff>1028700</xdr:colOff>
      <xdr:row>34</xdr:row>
      <xdr:rowOff>85223</xdr:rowOff>
    </xdr:from>
    <xdr:to>
      <xdr:col>5</xdr:col>
      <xdr:colOff>73025</xdr:colOff>
      <xdr:row>34</xdr:row>
      <xdr:rowOff>85223</xdr:rowOff>
    </xdr:to>
    <xdr:cxnSp macro="">
      <xdr:nvCxnSpPr>
        <xdr:cNvPr id="107" name="直線コネクタ 106"/>
        <xdr:cNvCxnSpPr/>
      </xdr:nvCxnSpPr>
      <xdr:spPr bwMode="auto">
        <a:xfrm>
          <a:off x="5562600" y="6352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253473</xdr:rowOff>
    </xdr:from>
    <xdr:to>
      <xdr:col>4</xdr:col>
      <xdr:colOff>1117600</xdr:colOff>
      <xdr:row>34</xdr:row>
      <xdr:rowOff>85223</xdr:rowOff>
    </xdr:to>
    <xdr:cxnSp macro="">
      <xdr:nvCxnSpPr>
        <xdr:cNvPr id="108" name="直線コネクタ 107"/>
        <xdr:cNvCxnSpPr/>
      </xdr:nvCxnSpPr>
      <xdr:spPr bwMode="auto">
        <a:xfrm>
          <a:off x="5003800" y="6178023"/>
          <a:ext cx="647700" cy="17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243730</xdr:rowOff>
    </xdr:from>
    <xdr:ext cx="762000" cy="259045"/>
    <xdr:sp macro="" textlink="">
      <xdr:nvSpPr>
        <xdr:cNvPr id="109" name="人口1人当たり決算額の推移平均値テキスト445"/>
        <xdr:cNvSpPr txBox="1"/>
      </xdr:nvSpPr>
      <xdr:spPr>
        <a:xfrm>
          <a:off x="5740400" y="68540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271653</xdr:rowOff>
    </xdr:from>
    <xdr:to>
      <xdr:col>5</xdr:col>
      <xdr:colOff>34925</xdr:colOff>
      <xdr:row>36</xdr:row>
      <xdr:rowOff>30353</xdr:rowOff>
    </xdr:to>
    <xdr:sp macro="" textlink="">
      <xdr:nvSpPr>
        <xdr:cNvPr id="110" name="フローチャート : 判断 109"/>
        <xdr:cNvSpPr/>
      </xdr:nvSpPr>
      <xdr:spPr bwMode="auto">
        <a:xfrm>
          <a:off x="5600700" y="688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253473</xdr:rowOff>
    </xdr:from>
    <xdr:to>
      <xdr:col>4</xdr:col>
      <xdr:colOff>469900</xdr:colOff>
      <xdr:row>34</xdr:row>
      <xdr:rowOff>53619</xdr:rowOff>
    </xdr:to>
    <xdr:cxnSp macro="">
      <xdr:nvCxnSpPr>
        <xdr:cNvPr id="111" name="直線コネクタ 110"/>
        <xdr:cNvCxnSpPr/>
      </xdr:nvCxnSpPr>
      <xdr:spPr bwMode="auto">
        <a:xfrm flipV="1">
          <a:off x="4305300" y="6178023"/>
          <a:ext cx="698500" cy="143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196386</xdr:rowOff>
    </xdr:from>
    <xdr:to>
      <xdr:col>4</xdr:col>
      <xdr:colOff>520700</xdr:colOff>
      <xdr:row>35</xdr:row>
      <xdr:rowOff>297986</xdr:rowOff>
    </xdr:to>
    <xdr:sp macro="" textlink="">
      <xdr:nvSpPr>
        <xdr:cNvPr id="112" name="フローチャート : 判断 111"/>
        <xdr:cNvSpPr/>
      </xdr:nvSpPr>
      <xdr:spPr bwMode="auto">
        <a:xfrm>
          <a:off x="4953000" y="6806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282763</xdr:rowOff>
    </xdr:from>
    <xdr:ext cx="736600" cy="259045"/>
    <xdr:sp macro="" textlink="">
      <xdr:nvSpPr>
        <xdr:cNvPr id="113" name="テキスト ボックス 112"/>
        <xdr:cNvSpPr txBox="1"/>
      </xdr:nvSpPr>
      <xdr:spPr>
        <a:xfrm>
          <a:off x="4622800" y="6893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301879</xdr:rowOff>
    </xdr:from>
    <xdr:to>
      <xdr:col>3</xdr:col>
      <xdr:colOff>904875</xdr:colOff>
      <xdr:row>34</xdr:row>
      <xdr:rowOff>53619</xdr:rowOff>
    </xdr:to>
    <xdr:cxnSp macro="">
      <xdr:nvCxnSpPr>
        <xdr:cNvPr id="114" name="直線コネクタ 113"/>
        <xdr:cNvCxnSpPr/>
      </xdr:nvCxnSpPr>
      <xdr:spPr bwMode="auto">
        <a:xfrm>
          <a:off x="3606800" y="6226429"/>
          <a:ext cx="698500" cy="9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197072</xdr:rowOff>
    </xdr:from>
    <xdr:to>
      <xdr:col>3</xdr:col>
      <xdr:colOff>955675</xdr:colOff>
      <xdr:row>35</xdr:row>
      <xdr:rowOff>298672</xdr:rowOff>
    </xdr:to>
    <xdr:sp macro="" textlink="">
      <xdr:nvSpPr>
        <xdr:cNvPr id="115" name="フローチャート : 判断 114"/>
        <xdr:cNvSpPr/>
      </xdr:nvSpPr>
      <xdr:spPr bwMode="auto">
        <a:xfrm>
          <a:off x="4254500" y="6807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283449</xdr:rowOff>
    </xdr:from>
    <xdr:ext cx="762000" cy="259045"/>
    <xdr:sp macro="" textlink="">
      <xdr:nvSpPr>
        <xdr:cNvPr id="116" name="テキスト ボックス 115"/>
        <xdr:cNvSpPr txBox="1"/>
      </xdr:nvSpPr>
      <xdr:spPr>
        <a:xfrm>
          <a:off x="3924300" y="689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301879</xdr:rowOff>
    </xdr:from>
    <xdr:to>
      <xdr:col>3</xdr:col>
      <xdr:colOff>206375</xdr:colOff>
      <xdr:row>34</xdr:row>
      <xdr:rowOff>106826</xdr:rowOff>
    </xdr:to>
    <xdr:cxnSp macro="">
      <xdr:nvCxnSpPr>
        <xdr:cNvPr id="117" name="直線コネクタ 116"/>
        <xdr:cNvCxnSpPr/>
      </xdr:nvCxnSpPr>
      <xdr:spPr bwMode="auto">
        <a:xfrm flipV="1">
          <a:off x="2908300" y="6226429"/>
          <a:ext cx="698500" cy="147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213589</xdr:rowOff>
    </xdr:from>
    <xdr:to>
      <xdr:col>3</xdr:col>
      <xdr:colOff>257175</xdr:colOff>
      <xdr:row>35</xdr:row>
      <xdr:rowOff>315189</xdr:rowOff>
    </xdr:to>
    <xdr:sp macro="" textlink="">
      <xdr:nvSpPr>
        <xdr:cNvPr id="118" name="フローチャート : 判断 117"/>
        <xdr:cNvSpPr/>
      </xdr:nvSpPr>
      <xdr:spPr bwMode="auto">
        <a:xfrm>
          <a:off x="3556000" y="6823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299966</xdr:rowOff>
    </xdr:from>
    <xdr:ext cx="762000" cy="259045"/>
    <xdr:sp macro="" textlink="">
      <xdr:nvSpPr>
        <xdr:cNvPr id="119" name="テキスト ボックス 118"/>
        <xdr:cNvSpPr txBox="1"/>
      </xdr:nvSpPr>
      <xdr:spPr>
        <a:xfrm>
          <a:off x="3225800" y="691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233934</xdr:rowOff>
    </xdr:from>
    <xdr:to>
      <xdr:col>2</xdr:col>
      <xdr:colOff>692150</xdr:colOff>
      <xdr:row>35</xdr:row>
      <xdr:rowOff>335534</xdr:rowOff>
    </xdr:to>
    <xdr:sp macro="" textlink="">
      <xdr:nvSpPr>
        <xdr:cNvPr id="120" name="フローチャート : 判断 119"/>
        <xdr:cNvSpPr/>
      </xdr:nvSpPr>
      <xdr:spPr bwMode="auto">
        <a:xfrm>
          <a:off x="2857500" y="6844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320311</xdr:rowOff>
    </xdr:from>
    <xdr:ext cx="762000" cy="259045"/>
    <xdr:sp macro="" textlink="">
      <xdr:nvSpPr>
        <xdr:cNvPr id="121" name="テキスト ボックス 120"/>
        <xdr:cNvSpPr txBox="1"/>
      </xdr:nvSpPr>
      <xdr:spPr>
        <a:xfrm>
          <a:off x="2527300" y="693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34423</xdr:rowOff>
    </xdr:from>
    <xdr:to>
      <xdr:col>5</xdr:col>
      <xdr:colOff>34925</xdr:colOff>
      <xdr:row>34</xdr:row>
      <xdr:rowOff>136023</xdr:rowOff>
    </xdr:to>
    <xdr:sp macro="" textlink="">
      <xdr:nvSpPr>
        <xdr:cNvPr id="127" name="円/楕円 126"/>
        <xdr:cNvSpPr/>
      </xdr:nvSpPr>
      <xdr:spPr bwMode="auto">
        <a:xfrm>
          <a:off x="5600700" y="6301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324000</xdr:rowOff>
    </xdr:from>
    <xdr:ext cx="762000" cy="259045"/>
    <xdr:sp macro="" textlink="">
      <xdr:nvSpPr>
        <xdr:cNvPr id="128" name="人口1人当たり決算額の推移該当値テキスト445"/>
        <xdr:cNvSpPr txBox="1"/>
      </xdr:nvSpPr>
      <xdr:spPr>
        <a:xfrm>
          <a:off x="5740400" y="624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17,731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202673</xdr:rowOff>
    </xdr:from>
    <xdr:to>
      <xdr:col>4</xdr:col>
      <xdr:colOff>520700</xdr:colOff>
      <xdr:row>33</xdr:row>
      <xdr:rowOff>304273</xdr:rowOff>
    </xdr:to>
    <xdr:sp macro="" textlink="">
      <xdr:nvSpPr>
        <xdr:cNvPr id="129" name="円/楕円 128"/>
        <xdr:cNvSpPr/>
      </xdr:nvSpPr>
      <xdr:spPr bwMode="auto">
        <a:xfrm>
          <a:off x="4953000" y="612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143000</xdr:rowOff>
    </xdr:from>
    <xdr:ext cx="736600" cy="259045"/>
    <xdr:sp macro="" textlink="">
      <xdr:nvSpPr>
        <xdr:cNvPr id="130" name="テキスト ボックス 129"/>
        <xdr:cNvSpPr txBox="1"/>
      </xdr:nvSpPr>
      <xdr:spPr>
        <a:xfrm>
          <a:off x="4622800" y="5896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20,787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2819</xdr:rowOff>
    </xdr:from>
    <xdr:to>
      <xdr:col>3</xdr:col>
      <xdr:colOff>955675</xdr:colOff>
      <xdr:row>34</xdr:row>
      <xdr:rowOff>104419</xdr:rowOff>
    </xdr:to>
    <xdr:sp macro="" textlink="">
      <xdr:nvSpPr>
        <xdr:cNvPr id="131" name="円/楕円 130"/>
        <xdr:cNvSpPr/>
      </xdr:nvSpPr>
      <xdr:spPr bwMode="auto">
        <a:xfrm>
          <a:off x="4254500" y="6270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114596</xdr:rowOff>
    </xdr:from>
    <xdr:ext cx="762000" cy="259045"/>
    <xdr:sp macro="" textlink="">
      <xdr:nvSpPr>
        <xdr:cNvPr id="132" name="テキスト ボックス 131"/>
        <xdr:cNvSpPr txBox="1"/>
      </xdr:nvSpPr>
      <xdr:spPr>
        <a:xfrm>
          <a:off x="3924300" y="603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251079</xdr:rowOff>
    </xdr:from>
    <xdr:to>
      <xdr:col>3</xdr:col>
      <xdr:colOff>257175</xdr:colOff>
      <xdr:row>34</xdr:row>
      <xdr:rowOff>9779</xdr:rowOff>
    </xdr:to>
    <xdr:sp macro="" textlink="">
      <xdr:nvSpPr>
        <xdr:cNvPr id="133" name="円/楕円 132"/>
        <xdr:cNvSpPr/>
      </xdr:nvSpPr>
      <xdr:spPr bwMode="auto">
        <a:xfrm>
          <a:off x="3556000" y="6175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19956</xdr:rowOff>
    </xdr:from>
    <xdr:ext cx="762000" cy="259045"/>
    <xdr:sp macro="" textlink="">
      <xdr:nvSpPr>
        <xdr:cNvPr id="134" name="テキスト ボックス 133"/>
        <xdr:cNvSpPr txBox="1"/>
      </xdr:nvSpPr>
      <xdr:spPr>
        <a:xfrm>
          <a:off x="3225800" y="594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56026</xdr:rowOff>
    </xdr:from>
    <xdr:to>
      <xdr:col>2</xdr:col>
      <xdr:colOff>692150</xdr:colOff>
      <xdr:row>34</xdr:row>
      <xdr:rowOff>157626</xdr:rowOff>
    </xdr:to>
    <xdr:sp macro="" textlink="">
      <xdr:nvSpPr>
        <xdr:cNvPr id="135" name="円/楕円 134"/>
        <xdr:cNvSpPr/>
      </xdr:nvSpPr>
      <xdr:spPr bwMode="auto">
        <a:xfrm>
          <a:off x="2857500" y="6323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167803</xdr:rowOff>
    </xdr:from>
    <xdr:ext cx="762000" cy="259045"/>
    <xdr:sp macro="" textlink="">
      <xdr:nvSpPr>
        <xdr:cNvPr id="136" name="テキスト ボックス 135"/>
        <xdr:cNvSpPr txBox="1"/>
      </xdr:nvSpPr>
      <xdr:spPr>
        <a:xfrm>
          <a:off x="2527300" y="609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年度においては、市立川西病院への貸付金が減少したこと等により歳出が抑制され、実質単年度収支が黒字となっている。</a:t>
          </a:r>
        </a:p>
        <a:p>
          <a:r>
            <a:rPr kumimoji="1" lang="ja-JP" altLang="en-US" sz="1400">
              <a:solidFill>
                <a:sysClr val="windowText" lastClr="000000"/>
              </a:solidFill>
              <a:latin typeface="ＭＳ ゴシック" pitchFamily="49" charset="-128"/>
              <a:ea typeface="ＭＳ ゴシック" pitchFamily="49" charset="-128"/>
            </a:rPr>
            <a:t>　歳入では、市税収入がほぼ前年並みとなっているが、今後は社会保障関連費の増加が見込まれ、非常に厳しい状況が続くと予想されることから、平成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年の収支均衡を目標として、さらなる行財政改革の取り組みを行っていく。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病院事業会計において、平成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年度は市からの資金貸付け等によって、資金不足額が</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千万円、資金不足比率は</a:t>
          </a:r>
          <a:r>
            <a:rPr kumimoji="1" lang="en-US" altLang="ja-JP" sz="1400">
              <a:solidFill>
                <a:sysClr val="windowText" lastClr="000000"/>
              </a:solidFill>
              <a:latin typeface="ＭＳ ゴシック" pitchFamily="49" charset="-128"/>
              <a:ea typeface="ＭＳ ゴシック" pitchFamily="49" charset="-128"/>
            </a:rPr>
            <a:t>16</a:t>
          </a:r>
          <a:r>
            <a:rPr kumimoji="1" lang="ja-JP" altLang="en-US" sz="1400">
              <a:solidFill>
                <a:sysClr val="windowText" lastClr="000000"/>
              </a:solidFill>
              <a:latin typeface="ＭＳ ゴシック" pitchFamily="49" charset="-128"/>
              <a:ea typeface="ＭＳ ゴシック" pitchFamily="49" charset="-128"/>
            </a:rPr>
            <a:t>％となり前年度に比べて</a:t>
          </a:r>
          <a:r>
            <a:rPr kumimoji="1" lang="en-US" altLang="ja-JP" sz="1400">
              <a:solidFill>
                <a:sysClr val="windowText" lastClr="000000"/>
              </a:solidFill>
              <a:latin typeface="ＭＳ ゴシック" pitchFamily="49" charset="-128"/>
              <a:ea typeface="ＭＳ ゴシック" pitchFamily="49" charset="-128"/>
            </a:rPr>
            <a:t>1.9%</a:t>
          </a:r>
          <a:r>
            <a:rPr kumimoji="1" lang="ja-JP" altLang="en-US" sz="1400">
              <a:solidFill>
                <a:sysClr val="windowText" lastClr="000000"/>
              </a:solidFill>
              <a:latin typeface="ＭＳ ゴシック" pitchFamily="49" charset="-128"/>
              <a:ea typeface="ＭＳ ゴシック" pitchFamily="49" charset="-128"/>
            </a:rPr>
            <a:t>改善していたが、平成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年度には、休床中の病床の年度内再開に向けて人材確保等準備を行ったものの、年度内に再開できなかったこと等によって資金不足が拡大し、資金不足比率が</a:t>
          </a:r>
          <a:r>
            <a:rPr kumimoji="1" lang="en-US" altLang="ja-JP" sz="1400">
              <a:solidFill>
                <a:sysClr val="windowText" lastClr="000000"/>
              </a:solidFill>
              <a:latin typeface="ＭＳ ゴシック" pitchFamily="49" charset="-128"/>
              <a:ea typeface="ＭＳ ゴシック" pitchFamily="49" charset="-128"/>
            </a:rPr>
            <a:t>25.8</a:t>
          </a:r>
          <a:r>
            <a:rPr kumimoji="1" lang="ja-JP" altLang="en-US" sz="1400">
              <a:solidFill>
                <a:sysClr val="windowText" lastClr="000000"/>
              </a:solidFill>
              <a:latin typeface="ＭＳ ゴシック" pitchFamily="49" charset="-128"/>
              <a:ea typeface="ＭＳ ゴシック" pitchFamily="49" charset="-128"/>
            </a:rPr>
            <a:t>％となった。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今後は経営健全化計画に基づき、市や関係機関と連携しながら、資金不足解消に向けて経営改善に取り組んでいく。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実質公債費比率は昨年度に比べ</a:t>
          </a:r>
          <a:r>
            <a:rPr kumimoji="1" lang="en-US" altLang="ja-JP" sz="1400">
              <a:solidFill>
                <a:sysClr val="windowText" lastClr="000000"/>
              </a:solidFill>
              <a:latin typeface="ＭＳ ゴシック" pitchFamily="49" charset="-128"/>
              <a:ea typeface="ＭＳ ゴシック" pitchFamily="49" charset="-128"/>
            </a:rPr>
            <a:t>0.4</a:t>
          </a:r>
          <a:r>
            <a:rPr kumimoji="1" lang="ja-JP" altLang="en-US" sz="1400">
              <a:solidFill>
                <a:sysClr val="windowText" lastClr="000000"/>
              </a:solidFill>
              <a:latin typeface="ＭＳ ゴシック" pitchFamily="49" charset="-128"/>
              <a:ea typeface="ＭＳ ゴシック" pitchFamily="49" charset="-128"/>
            </a:rPr>
            <a:t>ポイント低下しており、これは主に過去に発行した道路整備事業、公共用地取得等にかかる償還が一部完了し、実質的な公債費が減少したことによるものである。</a:t>
          </a:r>
        </a:p>
        <a:p>
          <a:r>
            <a:rPr kumimoji="1" lang="ja-JP" altLang="en-US" sz="1400">
              <a:solidFill>
                <a:sysClr val="windowText" lastClr="000000"/>
              </a:solidFill>
              <a:latin typeface="ＭＳ ゴシック" pitchFamily="49" charset="-128"/>
              <a:ea typeface="ＭＳ ゴシック" pitchFamily="49" charset="-128"/>
            </a:rPr>
            <a:t>　今後について、準元利償還金において都市整備公社に対する補助金、猪名川上流ごみ処理施設組合への組合債償還負担金等が多額で推移するものの、一般会計分については、従前から市債の発行抑制に努めてきたことから、この数年のピークを過ぎれば公債費償還が減少していく見込みであ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分子）が昨年度に比べ改善しているのは、地方債の現在高が増加しているものの、川西市都市整備公社に係る債務負担行為に基づく支出予定額、ごみ処理施設組合債残高が減少したことによるものである。</a:t>
          </a:r>
        </a:p>
        <a:p>
          <a:r>
            <a:rPr kumimoji="1" lang="ja-JP" altLang="en-US" sz="1400">
              <a:solidFill>
                <a:sysClr val="windowText" lastClr="000000"/>
              </a:solidFill>
              <a:latin typeface="ＭＳ ゴシック" pitchFamily="49" charset="-128"/>
              <a:ea typeface="ＭＳ ゴシック" pitchFamily="49" charset="-128"/>
            </a:rPr>
            <a:t>　今後は充当可能基金残高が減少傾向にあることや、公共施設再配置等にかかる新たな将来負担の可能性、人口の減少などによる一般財源の減少等を見据えて財政運営を行っていく必要がある。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AM15" sqref="AM15:AT15"/>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51254808</v>
      </c>
      <c r="BO4" s="379"/>
      <c r="BP4" s="379"/>
      <c r="BQ4" s="379"/>
      <c r="BR4" s="379"/>
      <c r="BS4" s="379"/>
      <c r="BT4" s="379"/>
      <c r="BU4" s="380"/>
      <c r="BV4" s="378">
        <v>52857625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1.5</v>
      </c>
      <c r="CU4" s="556"/>
      <c r="CV4" s="556"/>
      <c r="CW4" s="556"/>
      <c r="CX4" s="556"/>
      <c r="CY4" s="556"/>
      <c r="CZ4" s="556"/>
      <c r="DA4" s="557"/>
      <c r="DB4" s="555">
        <v>1.4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50635375</v>
      </c>
      <c r="BO5" s="384"/>
      <c r="BP5" s="384"/>
      <c r="BQ5" s="384"/>
      <c r="BR5" s="384"/>
      <c r="BS5" s="384"/>
      <c r="BT5" s="384"/>
      <c r="BU5" s="385"/>
      <c r="BV5" s="383">
        <v>52269665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96.4</v>
      </c>
      <c r="CU5" s="354"/>
      <c r="CV5" s="354"/>
      <c r="CW5" s="354"/>
      <c r="CX5" s="354"/>
      <c r="CY5" s="354"/>
      <c r="CZ5" s="354"/>
      <c r="DA5" s="355"/>
      <c r="DB5" s="353">
        <v>96.5</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619433</v>
      </c>
      <c r="BO6" s="384"/>
      <c r="BP6" s="384"/>
      <c r="BQ6" s="384"/>
      <c r="BR6" s="384"/>
      <c r="BS6" s="384"/>
      <c r="BT6" s="384"/>
      <c r="BU6" s="385"/>
      <c r="BV6" s="383">
        <v>587960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106.5</v>
      </c>
      <c r="CU6" s="530"/>
      <c r="CV6" s="530"/>
      <c r="CW6" s="530"/>
      <c r="CX6" s="530"/>
      <c r="CY6" s="530"/>
      <c r="CZ6" s="530"/>
      <c r="DA6" s="531"/>
      <c r="DB6" s="529">
        <v>107.7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183497</v>
      </c>
      <c r="BO7" s="384"/>
      <c r="BP7" s="384"/>
      <c r="BQ7" s="384"/>
      <c r="BR7" s="384"/>
      <c r="BS7" s="384"/>
      <c r="BT7" s="384"/>
      <c r="BU7" s="385"/>
      <c r="BV7" s="383">
        <v>173640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29302946</v>
      </c>
      <c r="CU7" s="384"/>
      <c r="CV7" s="384"/>
      <c r="CW7" s="384"/>
      <c r="CX7" s="384"/>
      <c r="CY7" s="384"/>
      <c r="CZ7" s="384"/>
      <c r="DA7" s="385"/>
      <c r="DB7" s="383">
        <v>29086066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435936</v>
      </c>
      <c r="BO8" s="384"/>
      <c r="BP8" s="384"/>
      <c r="BQ8" s="384"/>
      <c r="BR8" s="384"/>
      <c r="BS8" s="384"/>
      <c r="BT8" s="384"/>
      <c r="BU8" s="385"/>
      <c r="BV8" s="383">
        <v>414320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0.73</v>
      </c>
      <c r="CU8" s="493"/>
      <c r="CV8" s="493"/>
      <c r="CW8" s="493"/>
      <c r="CX8" s="493"/>
      <c r="CY8" s="493"/>
      <c r="CZ8" s="493"/>
      <c r="DA8" s="494"/>
      <c r="DB8" s="492">
        <v>0.74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156423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21616</v>
      </c>
      <c r="BO9" s="384"/>
      <c r="BP9" s="384"/>
      <c r="BQ9" s="384"/>
      <c r="BR9" s="384"/>
      <c r="BS9" s="384"/>
      <c r="BT9" s="384"/>
      <c r="BU9" s="385"/>
      <c r="BV9" s="383">
        <v>-96053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18.3</v>
      </c>
      <c r="CU9" s="354"/>
      <c r="CV9" s="354"/>
      <c r="CW9" s="354"/>
      <c r="CX9" s="354"/>
      <c r="CY9" s="354"/>
      <c r="CZ9" s="354"/>
      <c r="DA9" s="355"/>
      <c r="DB9" s="353">
        <v>19.399999999999999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157668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210</v>
      </c>
      <c r="BO10" s="384"/>
      <c r="BP10" s="384"/>
      <c r="BQ10" s="384"/>
      <c r="BR10" s="384"/>
      <c r="BS10" s="384"/>
      <c r="BT10" s="384"/>
      <c r="BU10" s="385"/>
      <c r="BV10" s="383">
        <v>1472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160676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159457</v>
      </c>
      <c r="S13" s="485"/>
      <c r="T13" s="485"/>
      <c r="U13" s="485"/>
      <c r="V13" s="486"/>
      <c r="W13" s="472" t="s">
        <v>123</v>
      </c>
      <c r="X13" s="396"/>
      <c r="Y13" s="396"/>
      <c r="Z13" s="396"/>
      <c r="AA13" s="396"/>
      <c r="AB13" s="397"/>
      <c r="AC13" s="359">
        <v>548</v>
      </c>
      <c r="AD13" s="360"/>
      <c r="AE13" s="360"/>
      <c r="AF13" s="360"/>
      <c r="AG13" s="361"/>
      <c r="AH13" s="359">
        <v>627</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21826</v>
      </c>
      <c r="BO13" s="384"/>
      <c r="BP13" s="384"/>
      <c r="BQ13" s="384"/>
      <c r="BR13" s="384"/>
      <c r="BS13" s="384"/>
      <c r="BT13" s="384"/>
      <c r="BU13" s="385"/>
      <c r="BV13" s="383">
        <v>-94581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11.9</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160923</v>
      </c>
      <c r="S14" s="485"/>
      <c r="T14" s="485"/>
      <c r="U14" s="485"/>
      <c r="V14" s="486"/>
      <c r="W14" s="487"/>
      <c r="X14" s="399"/>
      <c r="Y14" s="399"/>
      <c r="Z14" s="399"/>
      <c r="AA14" s="399"/>
      <c r="AB14" s="400"/>
      <c r="AC14" s="477">
        <v>0.9</v>
      </c>
      <c r="AD14" s="478"/>
      <c r="AE14" s="478"/>
      <c r="AF14" s="478"/>
      <c r="AG14" s="479"/>
      <c r="AH14" s="477">
        <v>0.9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133.4</v>
      </c>
      <c r="CU14" s="456"/>
      <c r="CV14" s="456"/>
      <c r="CW14" s="456"/>
      <c r="CX14" s="456"/>
      <c r="CY14" s="456"/>
      <c r="CZ14" s="456"/>
      <c r="DA14" s="457"/>
      <c r="DB14" s="488">
        <v>147.30000000000001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159697</v>
      </c>
      <c r="S15" s="485"/>
      <c r="T15" s="485"/>
      <c r="U15" s="485"/>
      <c r="V15" s="486"/>
      <c r="W15" s="472" t="s">
        <v>130</v>
      </c>
      <c r="X15" s="396"/>
      <c r="Y15" s="396"/>
      <c r="Z15" s="396"/>
      <c r="AA15" s="396"/>
      <c r="AB15" s="397"/>
      <c r="AC15" s="359">
        <v>13370</v>
      </c>
      <c r="AD15" s="360"/>
      <c r="AE15" s="360"/>
      <c r="AF15" s="360"/>
      <c r="AG15" s="361"/>
      <c r="AH15" s="359">
        <v>16483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16112386</v>
      </c>
      <c r="BO15" s="379"/>
      <c r="BP15" s="379"/>
      <c r="BQ15" s="379"/>
      <c r="BR15" s="379"/>
      <c r="BS15" s="379"/>
      <c r="BT15" s="379"/>
      <c r="BU15" s="380"/>
      <c r="BV15" s="378">
        <v>15721563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21.8</v>
      </c>
      <c r="AD16" s="478"/>
      <c r="AE16" s="478"/>
      <c r="AF16" s="478"/>
      <c r="AG16" s="479"/>
      <c r="AH16" s="477">
        <v>24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21845005</v>
      </c>
      <c r="BO16" s="384"/>
      <c r="BP16" s="384"/>
      <c r="BQ16" s="384"/>
      <c r="BR16" s="384"/>
      <c r="BS16" s="384"/>
      <c r="BT16" s="384"/>
      <c r="BU16" s="385"/>
      <c r="BV16" s="383">
        <v>21396147</v>
      </c>
      <c r="BW16" s="384"/>
      <c r="BX16" s="384"/>
      <c r="BY16" s="384"/>
      <c r="BZ16" s="384"/>
      <c r="CA16" s="384"/>
      <c r="CB16" s="384"/>
      <c r="CC16" s="385"/>
      <c r="CD16" s="152"/>
      <c r="CE16" s="381" t="s">
        <v>136</v>
      </c>
      <c r="CF16" s="381"/>
      <c r="CG16" s="381"/>
      <c r="CH16" s="381"/>
      <c r="CI16" s="381"/>
      <c r="CJ16" s="381"/>
      <c r="CK16" s="381"/>
      <c r="CL16" s="381"/>
      <c r="CM16" s="381"/>
      <c r="CN16" s="381"/>
      <c r="CO16" s="381"/>
      <c r="CP16" s="381"/>
      <c r="CQ16" s="381"/>
      <c r="CR16" s="381"/>
      <c r="CS16" s="382"/>
      <c r="CT16" s="353">
        <v>25.8</v>
      </c>
      <c r="CU16" s="354"/>
      <c r="CV16" s="354"/>
      <c r="CW16" s="354"/>
      <c r="CX16" s="354"/>
      <c r="CY16" s="354"/>
      <c r="CZ16" s="354"/>
      <c r="DA16" s="355"/>
      <c r="DB16" s="353">
        <v>16</v>
      </c>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134</v>
      </c>
      <c r="S17" s="470"/>
      <c r="T17" s="470"/>
      <c r="U17" s="470"/>
      <c r="V17" s="471"/>
      <c r="W17" s="472" t="s">
        <v>138</v>
      </c>
      <c r="X17" s="396"/>
      <c r="Y17" s="396"/>
      <c r="Z17" s="396"/>
      <c r="AA17" s="396"/>
      <c r="AB17" s="397"/>
      <c r="AC17" s="359">
        <v>47517</v>
      </c>
      <c r="AD17" s="360"/>
      <c r="AE17" s="360"/>
      <c r="AF17" s="360"/>
      <c r="AG17" s="361"/>
      <c r="AH17" s="359">
        <v>50116</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20699333</v>
      </c>
      <c r="BO17" s="384"/>
      <c r="BP17" s="384"/>
      <c r="BQ17" s="384"/>
      <c r="BR17" s="384"/>
      <c r="BS17" s="384"/>
      <c r="BT17" s="384"/>
      <c r="BU17" s="385"/>
      <c r="BV17" s="383">
        <v>20294682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53.44</v>
      </c>
      <c r="M18" s="448"/>
      <c r="N18" s="448"/>
      <c r="O18" s="448"/>
      <c r="P18" s="448"/>
      <c r="Q18" s="448"/>
      <c r="R18" s="449"/>
      <c r="S18" s="449"/>
      <c r="T18" s="449"/>
      <c r="U18" s="449"/>
      <c r="V18" s="450"/>
      <c r="W18" s="464"/>
      <c r="X18" s="465"/>
      <c r="Y18" s="465"/>
      <c r="Z18" s="465"/>
      <c r="AA18" s="465"/>
      <c r="AB18" s="473"/>
      <c r="AC18" s="347">
        <v>77.3</v>
      </c>
      <c r="AD18" s="348"/>
      <c r="AE18" s="348"/>
      <c r="AF18" s="348"/>
      <c r="AG18" s="451"/>
      <c r="AH18" s="347">
        <v>73.099999999999994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28932350</v>
      </c>
      <c r="BO18" s="384"/>
      <c r="BP18" s="384"/>
      <c r="BQ18" s="384"/>
      <c r="BR18" s="384"/>
      <c r="BS18" s="384"/>
      <c r="BT18" s="384"/>
      <c r="BU18" s="385"/>
      <c r="BV18" s="383">
        <v>28825984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2927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34255531</v>
      </c>
      <c r="BO19" s="384"/>
      <c r="BP19" s="384"/>
      <c r="BQ19" s="384"/>
      <c r="BR19" s="384"/>
      <c r="BS19" s="384"/>
      <c r="BT19" s="384"/>
      <c r="BU19" s="385"/>
      <c r="BV19" s="383">
        <v>35357196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60584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51831079</v>
      </c>
      <c r="BO23" s="384"/>
      <c r="BP23" s="384"/>
      <c r="BQ23" s="384"/>
      <c r="BR23" s="384"/>
      <c r="BS23" s="384"/>
      <c r="BT23" s="384"/>
      <c r="BU23" s="385"/>
      <c r="BV23" s="383">
        <v>51477446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8364</v>
      </c>
      <c r="R24" s="360"/>
      <c r="S24" s="360"/>
      <c r="T24" s="360"/>
      <c r="U24" s="360"/>
      <c r="V24" s="361"/>
      <c r="W24" s="425"/>
      <c r="X24" s="416"/>
      <c r="Y24" s="417"/>
      <c r="Z24" s="356" t="s">
        <v>154</v>
      </c>
      <c r="AA24" s="357"/>
      <c r="AB24" s="357"/>
      <c r="AC24" s="357"/>
      <c r="AD24" s="357"/>
      <c r="AE24" s="357"/>
      <c r="AF24" s="357"/>
      <c r="AG24" s="358"/>
      <c r="AH24" s="359">
        <v>828</v>
      </c>
      <c r="AI24" s="360"/>
      <c r="AJ24" s="360"/>
      <c r="AK24" s="360"/>
      <c r="AL24" s="361"/>
      <c r="AM24" s="359">
        <v>2613168</v>
      </c>
      <c r="AN24" s="360"/>
      <c r="AO24" s="360"/>
      <c r="AP24" s="360"/>
      <c r="AQ24" s="360"/>
      <c r="AR24" s="361"/>
      <c r="AS24" s="359">
        <v>3156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34416424</v>
      </c>
      <c r="BO24" s="384"/>
      <c r="BP24" s="384"/>
      <c r="BQ24" s="384"/>
      <c r="BR24" s="384"/>
      <c r="BS24" s="384"/>
      <c r="BT24" s="384"/>
      <c r="BU24" s="385"/>
      <c r="BV24" s="383">
        <v>32511658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7195</v>
      </c>
      <c r="R25" s="360"/>
      <c r="S25" s="360"/>
      <c r="T25" s="360"/>
      <c r="U25" s="360"/>
      <c r="V25" s="361"/>
      <c r="W25" s="425"/>
      <c r="X25" s="416"/>
      <c r="Y25" s="417"/>
      <c r="Z25" s="356" t="s">
        <v>157</v>
      </c>
      <c r="AA25" s="357"/>
      <c r="AB25" s="357"/>
      <c r="AC25" s="357"/>
      <c r="AD25" s="357"/>
      <c r="AE25" s="357"/>
      <c r="AF25" s="357"/>
      <c r="AG25" s="358"/>
      <c r="AH25" s="359">
        <v>142</v>
      </c>
      <c r="AI25" s="360"/>
      <c r="AJ25" s="360"/>
      <c r="AK25" s="360"/>
      <c r="AL25" s="361"/>
      <c r="AM25" s="359">
        <v>425858</v>
      </c>
      <c r="AN25" s="360"/>
      <c r="AO25" s="360"/>
      <c r="AP25" s="360"/>
      <c r="AQ25" s="360"/>
      <c r="AR25" s="361"/>
      <c r="AS25" s="359">
        <v>2999</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33006077</v>
      </c>
      <c r="BO25" s="379"/>
      <c r="BP25" s="379"/>
      <c r="BQ25" s="379"/>
      <c r="BR25" s="379"/>
      <c r="BS25" s="379"/>
      <c r="BT25" s="379"/>
      <c r="BU25" s="380"/>
      <c r="BV25" s="378">
        <v>21840782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6642</v>
      </c>
      <c r="R26" s="360"/>
      <c r="S26" s="360"/>
      <c r="T26" s="360"/>
      <c r="U26" s="360"/>
      <c r="V26" s="361"/>
      <c r="W26" s="425"/>
      <c r="X26" s="416"/>
      <c r="Y26" s="417"/>
      <c r="Z26" s="356" t="s">
        <v>160</v>
      </c>
      <c r="AA26" s="438"/>
      <c r="AB26" s="438"/>
      <c r="AC26" s="438"/>
      <c r="AD26" s="438"/>
      <c r="AE26" s="438"/>
      <c r="AF26" s="438"/>
      <c r="AG26" s="439"/>
      <c r="AH26" s="359">
        <v>142</v>
      </c>
      <c r="AI26" s="360"/>
      <c r="AJ26" s="360"/>
      <c r="AK26" s="360"/>
      <c r="AL26" s="361"/>
      <c r="AM26" s="359">
        <v>466328</v>
      </c>
      <c r="AN26" s="360"/>
      <c r="AO26" s="360"/>
      <c r="AP26" s="360"/>
      <c r="AQ26" s="360"/>
      <c r="AR26" s="361"/>
      <c r="AS26" s="359">
        <v>3284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7280</v>
      </c>
      <c r="R27" s="360"/>
      <c r="S27" s="360"/>
      <c r="T27" s="360"/>
      <c r="U27" s="360"/>
      <c r="V27" s="361"/>
      <c r="W27" s="425"/>
      <c r="X27" s="416"/>
      <c r="Y27" s="417"/>
      <c r="Z27" s="356" t="s">
        <v>163</v>
      </c>
      <c r="AA27" s="357"/>
      <c r="AB27" s="357"/>
      <c r="AC27" s="357"/>
      <c r="AD27" s="357"/>
      <c r="AE27" s="357"/>
      <c r="AF27" s="357"/>
      <c r="AG27" s="358"/>
      <c r="AH27" s="359">
        <v>55</v>
      </c>
      <c r="AI27" s="360"/>
      <c r="AJ27" s="360"/>
      <c r="AK27" s="360"/>
      <c r="AL27" s="361"/>
      <c r="AM27" s="359">
        <v>182845</v>
      </c>
      <c r="AN27" s="360"/>
      <c r="AO27" s="360"/>
      <c r="AP27" s="360"/>
      <c r="AQ27" s="360"/>
      <c r="AR27" s="361"/>
      <c r="AS27" s="359">
        <v>3324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6530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835953</v>
      </c>
      <c r="BO28" s="379"/>
      <c r="BP28" s="379"/>
      <c r="BQ28" s="379"/>
      <c r="BR28" s="379"/>
      <c r="BS28" s="379"/>
      <c r="BT28" s="379"/>
      <c r="BU28" s="380"/>
      <c r="BV28" s="378">
        <v>835743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24</v>
      </c>
      <c r="M29" s="360"/>
      <c r="N29" s="360"/>
      <c r="O29" s="360"/>
      <c r="P29" s="361"/>
      <c r="Q29" s="359">
        <v>5920</v>
      </c>
      <c r="R29" s="360"/>
      <c r="S29" s="360"/>
      <c r="T29" s="360"/>
      <c r="U29" s="360"/>
      <c r="V29" s="361"/>
      <c r="W29" s="426"/>
      <c r="X29" s="427"/>
      <c r="Y29" s="428"/>
      <c r="Z29" s="356" t="s">
        <v>170</v>
      </c>
      <c r="AA29" s="357"/>
      <c r="AB29" s="357"/>
      <c r="AC29" s="357"/>
      <c r="AD29" s="357"/>
      <c r="AE29" s="357"/>
      <c r="AF29" s="357"/>
      <c r="AG29" s="358"/>
      <c r="AH29" s="359">
        <v>883</v>
      </c>
      <c r="AI29" s="360"/>
      <c r="AJ29" s="360"/>
      <c r="AK29" s="360"/>
      <c r="AL29" s="361"/>
      <c r="AM29" s="359">
        <v>2796013</v>
      </c>
      <c r="AN29" s="360"/>
      <c r="AO29" s="360"/>
      <c r="AP29" s="360"/>
      <c r="AQ29" s="360"/>
      <c r="AR29" s="361"/>
      <c r="AS29" s="359">
        <v>3166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362285</v>
      </c>
      <c r="BO29" s="384"/>
      <c r="BP29" s="384"/>
      <c r="BQ29" s="384"/>
      <c r="BR29" s="384"/>
      <c r="BS29" s="384"/>
      <c r="BT29" s="384"/>
      <c r="BU29" s="385"/>
      <c r="BV29" s="383">
        <v>1338399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1279137</v>
      </c>
      <c r="BO30" s="387"/>
      <c r="BP30" s="387"/>
      <c r="BQ30" s="387"/>
      <c r="BR30" s="387"/>
      <c r="BS30" s="387"/>
      <c r="BT30" s="387"/>
      <c r="BU30" s="388"/>
      <c r="BV30" s="386">
        <v>1363186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猪名川上流広域ごみ処理施設組合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川西市土地開発公社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用地先行取得事業特別会計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丹波少年自然の家事務組合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川西市都市整備公社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中央北地区土地区画整理事業特別会計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農業共済事業特別会計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IF('各会計、関係団体の財政状況及び健全化判断比率'!B34="","",'各会計、関係団体の財政状況及び健全化判断比率'!B34)</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兵庫県市町村退職手当組合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パルティ川西</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兵庫県後期高齢者医療広域連合（一般会計）</v>
      </c>
      <c r="BZ37" s="342"/>
      <c r="CA37" s="342"/>
      <c r="CB37" s="342"/>
      <c r="CC37" s="342"/>
      <c r="CD37" s="342"/>
      <c r="CE37" s="342"/>
      <c r="CF37" s="342"/>
      <c r="CG37" s="342"/>
      <c r="CH37" s="342"/>
      <c r="CI37" s="342"/>
      <c r="CJ37" s="342"/>
      <c r="CK37" s="342"/>
      <c r="CL37" s="342"/>
      <c r="CM37" s="342"/>
      <c r="CN37" s="165"/>
      <c r="CO37" s="343">
        <f t="shared" si="3"/>
        <v>19</v>
      </c>
      <c r="CP37" s="343"/>
      <c r="CQ37" s="342" t="str">
        <f>IF('各会計、関係団体の財政状況及び健全化判断比率'!BS10="","",'各会計、関係団体の財政状況及び健全化判断比率'!BS10)</f>
        <v>川西市都市開発</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兵庫県後期高齢者医療広域連合（特別会計）</v>
      </c>
      <c r="BZ38" s="342"/>
      <c r="CA38" s="342"/>
      <c r="CB38" s="342"/>
      <c r="CC38" s="342"/>
      <c r="CD38" s="342"/>
      <c r="CE38" s="342"/>
      <c r="CF38" s="342"/>
      <c r="CG38" s="342"/>
      <c r="CH38" s="342"/>
      <c r="CI38" s="342"/>
      <c r="CJ38" s="342"/>
      <c r="CK38" s="342"/>
      <c r="CL38" s="342"/>
      <c r="CM38" s="342"/>
      <c r="CN38" s="165"/>
      <c r="CO38" s="343">
        <f t="shared" si="3"/>
        <v>20</v>
      </c>
      <c r="CP38" s="343"/>
      <c r="CQ38" s="342" t="str">
        <f>IF('各会計、関係団体の財政状況及び健全化判断比率'!BS11="","",'各会計、関係団体の財政状況及び健全化判断比率'!BS11)</f>
        <v>川西能勢口振興開発</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21</v>
      </c>
      <c r="CP39" s="343"/>
      <c r="CQ39" s="342" t="str">
        <f>IF('各会計、関係団体の財政状況及び健全化判断比率'!BS12="","",'各会計、関係団体の財政状況及び健全化判断比率'!BS12)</f>
        <v>一庫ダム湖周辺環境整備センター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22</v>
      </c>
      <c r="CP40" s="343"/>
      <c r="CQ40" s="342" t="str">
        <f>IF('各会計、関係団体の財政状況及び健全化判断比率'!BS13="","",'各会計、関係団体の財政状況及び健全化判断比率'!BS13)</f>
        <v>川西市文化・スポーツ振興事業団</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23</v>
      </c>
      <c r="CP41" s="343"/>
      <c r="CQ41" s="342" t="str">
        <f>IF('各会計、関係団体の財政状況及び健全化判断比率'!BS14="","",'各会計、関係団体の財政状況及び健全化判断比率'!BS14)</f>
        <v>川西市社会福祉協議会</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24</v>
      </c>
      <c r="CP42" s="343"/>
      <c r="CQ42" s="342" t="str">
        <f>IF('各会計、関係団体の財政状況及び健全化判断比率'!BS15="","",'各会計、関係団体の財政状況及び健全化判断比率'!BS15)</f>
        <v>阪神福祉事業団</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11" sqref="R11:Y11"/>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19829475</v>
      </c>
      <c r="S5" s="639"/>
      <c r="T5" s="639"/>
      <c r="U5" s="639"/>
      <c r="V5" s="639"/>
      <c r="W5" s="639"/>
      <c r="X5" s="639"/>
      <c r="Y5" s="686"/>
      <c r="Z5" s="699">
        <v>38.700000000000003</v>
      </c>
      <c r="AA5" s="699"/>
      <c r="AB5" s="699"/>
      <c r="AC5" s="699"/>
      <c r="AD5" s="700">
        <v>18172446</v>
      </c>
      <c r="AE5" s="700"/>
      <c r="AF5" s="700"/>
      <c r="AG5" s="700"/>
      <c r="AH5" s="700"/>
      <c r="AI5" s="700"/>
      <c r="AJ5" s="700"/>
      <c r="AK5" s="700"/>
      <c r="AL5" s="687">
        <v>66.900000000000006</v>
      </c>
      <c r="AM5" s="656"/>
      <c r="AN5" s="656"/>
      <c r="AO5" s="688"/>
      <c r="AP5" s="675" t="s">
        <v>208</v>
      </c>
      <c r="AQ5" s="676"/>
      <c r="AR5" s="676"/>
      <c r="AS5" s="676"/>
      <c r="AT5" s="676"/>
      <c r="AU5" s="676"/>
      <c r="AV5" s="676"/>
      <c r="AW5" s="676"/>
      <c r="AX5" s="676"/>
      <c r="AY5" s="676"/>
      <c r="AZ5" s="676"/>
      <c r="BA5" s="676"/>
      <c r="BB5" s="676"/>
      <c r="BC5" s="676"/>
      <c r="BD5" s="676"/>
      <c r="BE5" s="676"/>
      <c r="BF5" s="677"/>
      <c r="BG5" s="588">
        <v>18171712</v>
      </c>
      <c r="BH5" s="589"/>
      <c r="BI5" s="589"/>
      <c r="BJ5" s="589"/>
      <c r="BK5" s="589"/>
      <c r="BL5" s="589"/>
      <c r="BM5" s="589"/>
      <c r="BN5" s="590"/>
      <c r="BO5" s="641">
        <v>91.6</v>
      </c>
      <c r="BP5" s="641"/>
      <c r="BQ5" s="641"/>
      <c r="BR5" s="641"/>
      <c r="BS5" s="642">
        <v>147227</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710121</v>
      </c>
      <c r="S6" s="589"/>
      <c r="T6" s="589"/>
      <c r="U6" s="589"/>
      <c r="V6" s="589"/>
      <c r="W6" s="589"/>
      <c r="X6" s="589"/>
      <c r="Y6" s="590"/>
      <c r="Z6" s="641">
        <v>1.4</v>
      </c>
      <c r="AA6" s="641"/>
      <c r="AB6" s="641"/>
      <c r="AC6" s="641"/>
      <c r="AD6" s="642">
        <v>710121</v>
      </c>
      <c r="AE6" s="642"/>
      <c r="AF6" s="642"/>
      <c r="AG6" s="642"/>
      <c r="AH6" s="642"/>
      <c r="AI6" s="642"/>
      <c r="AJ6" s="642"/>
      <c r="AK6" s="642"/>
      <c r="AL6" s="611">
        <v>2.6</v>
      </c>
      <c r="AM6" s="643"/>
      <c r="AN6" s="643"/>
      <c r="AO6" s="644"/>
      <c r="AP6" s="585" t="s">
        <v>213</v>
      </c>
      <c r="AQ6" s="586"/>
      <c r="AR6" s="586"/>
      <c r="AS6" s="586"/>
      <c r="AT6" s="586"/>
      <c r="AU6" s="586"/>
      <c r="AV6" s="586"/>
      <c r="AW6" s="586"/>
      <c r="AX6" s="586"/>
      <c r="AY6" s="586"/>
      <c r="AZ6" s="586"/>
      <c r="BA6" s="586"/>
      <c r="BB6" s="586"/>
      <c r="BC6" s="586"/>
      <c r="BD6" s="586"/>
      <c r="BE6" s="586"/>
      <c r="BF6" s="587"/>
      <c r="BG6" s="588">
        <v>18171712</v>
      </c>
      <c r="BH6" s="589"/>
      <c r="BI6" s="589"/>
      <c r="BJ6" s="589"/>
      <c r="BK6" s="589"/>
      <c r="BL6" s="589"/>
      <c r="BM6" s="589"/>
      <c r="BN6" s="590"/>
      <c r="BO6" s="641">
        <v>91.6</v>
      </c>
      <c r="BP6" s="641"/>
      <c r="BQ6" s="641"/>
      <c r="BR6" s="641"/>
      <c r="BS6" s="642">
        <v>147227</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467040</v>
      </c>
      <c r="CS6" s="589"/>
      <c r="CT6" s="589"/>
      <c r="CU6" s="589"/>
      <c r="CV6" s="589"/>
      <c r="CW6" s="589"/>
      <c r="CX6" s="589"/>
      <c r="CY6" s="590"/>
      <c r="CZ6" s="641">
        <v>0.9</v>
      </c>
      <c r="DA6" s="641"/>
      <c r="DB6" s="641"/>
      <c r="DC6" s="641"/>
      <c r="DD6" s="594" t="s">
        <v>215</v>
      </c>
      <c r="DE6" s="589"/>
      <c r="DF6" s="589"/>
      <c r="DG6" s="589"/>
      <c r="DH6" s="589"/>
      <c r="DI6" s="589"/>
      <c r="DJ6" s="589"/>
      <c r="DK6" s="589"/>
      <c r="DL6" s="589"/>
      <c r="DM6" s="589"/>
      <c r="DN6" s="589"/>
      <c r="DO6" s="589"/>
      <c r="DP6" s="590"/>
      <c r="DQ6" s="594">
        <v>467040</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69863</v>
      </c>
      <c r="S7" s="589"/>
      <c r="T7" s="589"/>
      <c r="U7" s="589"/>
      <c r="V7" s="589"/>
      <c r="W7" s="589"/>
      <c r="X7" s="589"/>
      <c r="Y7" s="590"/>
      <c r="Z7" s="641">
        <v>0.1</v>
      </c>
      <c r="AA7" s="641"/>
      <c r="AB7" s="641"/>
      <c r="AC7" s="641"/>
      <c r="AD7" s="642">
        <v>69863</v>
      </c>
      <c r="AE7" s="642"/>
      <c r="AF7" s="642"/>
      <c r="AG7" s="642"/>
      <c r="AH7" s="642"/>
      <c r="AI7" s="642"/>
      <c r="AJ7" s="642"/>
      <c r="AK7" s="642"/>
      <c r="AL7" s="611">
        <v>0.3</v>
      </c>
      <c r="AM7" s="643"/>
      <c r="AN7" s="643"/>
      <c r="AO7" s="644"/>
      <c r="AP7" s="585" t="s">
        <v>217</v>
      </c>
      <c r="AQ7" s="586"/>
      <c r="AR7" s="586"/>
      <c r="AS7" s="586"/>
      <c r="AT7" s="586"/>
      <c r="AU7" s="586"/>
      <c r="AV7" s="586"/>
      <c r="AW7" s="586"/>
      <c r="AX7" s="586"/>
      <c r="AY7" s="586"/>
      <c r="AZ7" s="586"/>
      <c r="BA7" s="586"/>
      <c r="BB7" s="586"/>
      <c r="BC7" s="586"/>
      <c r="BD7" s="586"/>
      <c r="BE7" s="586"/>
      <c r="BF7" s="587"/>
      <c r="BG7" s="588">
        <v>9987324</v>
      </c>
      <c r="BH7" s="589"/>
      <c r="BI7" s="589"/>
      <c r="BJ7" s="589"/>
      <c r="BK7" s="589"/>
      <c r="BL7" s="589"/>
      <c r="BM7" s="589"/>
      <c r="BN7" s="590"/>
      <c r="BO7" s="641">
        <v>50.4</v>
      </c>
      <c r="BP7" s="641"/>
      <c r="BQ7" s="641"/>
      <c r="BR7" s="641"/>
      <c r="BS7" s="642">
        <v>147227</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4479739</v>
      </c>
      <c r="CS7" s="589"/>
      <c r="CT7" s="589"/>
      <c r="CU7" s="589"/>
      <c r="CV7" s="589"/>
      <c r="CW7" s="589"/>
      <c r="CX7" s="589"/>
      <c r="CY7" s="590"/>
      <c r="CZ7" s="641">
        <v>8.8000000000000007</v>
      </c>
      <c r="DA7" s="641"/>
      <c r="DB7" s="641"/>
      <c r="DC7" s="641"/>
      <c r="DD7" s="594">
        <v>391179</v>
      </c>
      <c r="DE7" s="589"/>
      <c r="DF7" s="589"/>
      <c r="DG7" s="589"/>
      <c r="DH7" s="589"/>
      <c r="DI7" s="589"/>
      <c r="DJ7" s="589"/>
      <c r="DK7" s="589"/>
      <c r="DL7" s="589"/>
      <c r="DM7" s="589"/>
      <c r="DN7" s="589"/>
      <c r="DO7" s="589"/>
      <c r="DP7" s="590"/>
      <c r="DQ7" s="594">
        <v>3598872</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257591</v>
      </c>
      <c r="S8" s="589"/>
      <c r="T8" s="589"/>
      <c r="U8" s="589"/>
      <c r="V8" s="589"/>
      <c r="W8" s="589"/>
      <c r="X8" s="589"/>
      <c r="Y8" s="590"/>
      <c r="Z8" s="641">
        <v>0.5</v>
      </c>
      <c r="AA8" s="641"/>
      <c r="AB8" s="641"/>
      <c r="AC8" s="641"/>
      <c r="AD8" s="642">
        <v>257591</v>
      </c>
      <c r="AE8" s="642"/>
      <c r="AF8" s="642"/>
      <c r="AG8" s="642"/>
      <c r="AH8" s="642"/>
      <c r="AI8" s="642"/>
      <c r="AJ8" s="642"/>
      <c r="AK8" s="642"/>
      <c r="AL8" s="611">
        <v>0.9</v>
      </c>
      <c r="AM8" s="643"/>
      <c r="AN8" s="643"/>
      <c r="AO8" s="644"/>
      <c r="AP8" s="585" t="s">
        <v>220</v>
      </c>
      <c r="AQ8" s="586"/>
      <c r="AR8" s="586"/>
      <c r="AS8" s="586"/>
      <c r="AT8" s="586"/>
      <c r="AU8" s="586"/>
      <c r="AV8" s="586"/>
      <c r="AW8" s="586"/>
      <c r="AX8" s="586"/>
      <c r="AY8" s="586"/>
      <c r="AZ8" s="586"/>
      <c r="BA8" s="586"/>
      <c r="BB8" s="586"/>
      <c r="BC8" s="586"/>
      <c r="BD8" s="586"/>
      <c r="BE8" s="586"/>
      <c r="BF8" s="587"/>
      <c r="BG8" s="588">
        <v>247680</v>
      </c>
      <c r="BH8" s="589"/>
      <c r="BI8" s="589"/>
      <c r="BJ8" s="589"/>
      <c r="BK8" s="589"/>
      <c r="BL8" s="589"/>
      <c r="BM8" s="589"/>
      <c r="BN8" s="590"/>
      <c r="BO8" s="641">
        <v>1.2</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18857567</v>
      </c>
      <c r="CS8" s="589"/>
      <c r="CT8" s="589"/>
      <c r="CU8" s="589"/>
      <c r="CV8" s="589"/>
      <c r="CW8" s="589"/>
      <c r="CX8" s="589"/>
      <c r="CY8" s="590"/>
      <c r="CZ8" s="641">
        <v>37.200000000000003</v>
      </c>
      <c r="DA8" s="641"/>
      <c r="DB8" s="641"/>
      <c r="DC8" s="641"/>
      <c r="DD8" s="594">
        <v>134069</v>
      </c>
      <c r="DE8" s="589"/>
      <c r="DF8" s="589"/>
      <c r="DG8" s="589"/>
      <c r="DH8" s="589"/>
      <c r="DI8" s="589"/>
      <c r="DJ8" s="589"/>
      <c r="DK8" s="589"/>
      <c r="DL8" s="589"/>
      <c r="DM8" s="589"/>
      <c r="DN8" s="589"/>
      <c r="DO8" s="589"/>
      <c r="DP8" s="590"/>
      <c r="DQ8" s="594">
        <v>9477852</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140000</v>
      </c>
      <c r="S9" s="589"/>
      <c r="T9" s="589"/>
      <c r="U9" s="589"/>
      <c r="V9" s="589"/>
      <c r="W9" s="589"/>
      <c r="X9" s="589"/>
      <c r="Y9" s="590"/>
      <c r="Z9" s="641">
        <v>0.3</v>
      </c>
      <c r="AA9" s="641"/>
      <c r="AB9" s="641"/>
      <c r="AC9" s="641"/>
      <c r="AD9" s="642">
        <v>140000</v>
      </c>
      <c r="AE9" s="642"/>
      <c r="AF9" s="642"/>
      <c r="AG9" s="642"/>
      <c r="AH9" s="642"/>
      <c r="AI9" s="642"/>
      <c r="AJ9" s="642"/>
      <c r="AK9" s="642"/>
      <c r="AL9" s="611">
        <v>0.5</v>
      </c>
      <c r="AM9" s="643"/>
      <c r="AN9" s="643"/>
      <c r="AO9" s="644"/>
      <c r="AP9" s="585" t="s">
        <v>224</v>
      </c>
      <c r="AQ9" s="586"/>
      <c r="AR9" s="586"/>
      <c r="AS9" s="586"/>
      <c r="AT9" s="586"/>
      <c r="AU9" s="586"/>
      <c r="AV9" s="586"/>
      <c r="AW9" s="586"/>
      <c r="AX9" s="586"/>
      <c r="AY9" s="586"/>
      <c r="AZ9" s="586"/>
      <c r="BA9" s="586"/>
      <c r="BB9" s="586"/>
      <c r="BC9" s="586"/>
      <c r="BD9" s="586"/>
      <c r="BE9" s="586"/>
      <c r="BF9" s="587"/>
      <c r="BG9" s="588">
        <v>8809223</v>
      </c>
      <c r="BH9" s="589"/>
      <c r="BI9" s="589"/>
      <c r="BJ9" s="589"/>
      <c r="BK9" s="589"/>
      <c r="BL9" s="589"/>
      <c r="BM9" s="589"/>
      <c r="BN9" s="590"/>
      <c r="BO9" s="641">
        <v>44.4</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6510713</v>
      </c>
      <c r="CS9" s="589"/>
      <c r="CT9" s="589"/>
      <c r="CU9" s="589"/>
      <c r="CV9" s="589"/>
      <c r="CW9" s="589"/>
      <c r="CX9" s="589"/>
      <c r="CY9" s="590"/>
      <c r="CZ9" s="641">
        <v>12.9</v>
      </c>
      <c r="DA9" s="641"/>
      <c r="DB9" s="641"/>
      <c r="DC9" s="641"/>
      <c r="DD9" s="594">
        <v>98557</v>
      </c>
      <c r="DE9" s="589"/>
      <c r="DF9" s="589"/>
      <c r="DG9" s="589"/>
      <c r="DH9" s="589"/>
      <c r="DI9" s="589"/>
      <c r="DJ9" s="589"/>
      <c r="DK9" s="589"/>
      <c r="DL9" s="589"/>
      <c r="DM9" s="589"/>
      <c r="DN9" s="589"/>
      <c r="DO9" s="589"/>
      <c r="DP9" s="590"/>
      <c r="DQ9" s="594">
        <v>5429751</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1408275</v>
      </c>
      <c r="S10" s="589"/>
      <c r="T10" s="589"/>
      <c r="U10" s="589"/>
      <c r="V10" s="589"/>
      <c r="W10" s="589"/>
      <c r="X10" s="589"/>
      <c r="Y10" s="590"/>
      <c r="Z10" s="641">
        <v>2.7</v>
      </c>
      <c r="AA10" s="641"/>
      <c r="AB10" s="641"/>
      <c r="AC10" s="641"/>
      <c r="AD10" s="642">
        <v>1408275</v>
      </c>
      <c r="AE10" s="642"/>
      <c r="AF10" s="642"/>
      <c r="AG10" s="642"/>
      <c r="AH10" s="642"/>
      <c r="AI10" s="642"/>
      <c r="AJ10" s="642"/>
      <c r="AK10" s="642"/>
      <c r="AL10" s="611">
        <v>5.2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341662</v>
      </c>
      <c r="BH10" s="589"/>
      <c r="BI10" s="589"/>
      <c r="BJ10" s="589"/>
      <c r="BK10" s="589"/>
      <c r="BL10" s="589"/>
      <c r="BM10" s="589"/>
      <c r="BN10" s="590"/>
      <c r="BO10" s="641">
        <v>1.7</v>
      </c>
      <c r="BP10" s="641"/>
      <c r="BQ10" s="641"/>
      <c r="BR10" s="641"/>
      <c r="BS10" s="594">
        <v>56750</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89242</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v>56201</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126772</v>
      </c>
      <c r="S11" s="589"/>
      <c r="T11" s="589"/>
      <c r="U11" s="589"/>
      <c r="V11" s="589"/>
      <c r="W11" s="589"/>
      <c r="X11" s="589"/>
      <c r="Y11" s="590"/>
      <c r="Z11" s="641">
        <v>0.2</v>
      </c>
      <c r="AA11" s="641"/>
      <c r="AB11" s="641"/>
      <c r="AC11" s="641"/>
      <c r="AD11" s="642">
        <v>126772</v>
      </c>
      <c r="AE11" s="642"/>
      <c r="AF11" s="642"/>
      <c r="AG11" s="642"/>
      <c r="AH11" s="642"/>
      <c r="AI11" s="642"/>
      <c r="AJ11" s="642"/>
      <c r="AK11" s="642"/>
      <c r="AL11" s="611">
        <v>0.5</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588759</v>
      </c>
      <c r="BH11" s="589"/>
      <c r="BI11" s="589"/>
      <c r="BJ11" s="589"/>
      <c r="BK11" s="589"/>
      <c r="BL11" s="589"/>
      <c r="BM11" s="589"/>
      <c r="BN11" s="590"/>
      <c r="BO11" s="641">
        <v>3</v>
      </c>
      <c r="BP11" s="641"/>
      <c r="BQ11" s="641"/>
      <c r="BR11" s="641"/>
      <c r="BS11" s="594">
        <v>90477</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92902</v>
      </c>
      <c r="CS11" s="589"/>
      <c r="CT11" s="589"/>
      <c r="CU11" s="589"/>
      <c r="CV11" s="589"/>
      <c r="CW11" s="589"/>
      <c r="CX11" s="589"/>
      <c r="CY11" s="590"/>
      <c r="CZ11" s="641">
        <v>0.2</v>
      </c>
      <c r="DA11" s="641"/>
      <c r="DB11" s="641"/>
      <c r="DC11" s="641"/>
      <c r="DD11" s="594">
        <v>12190</v>
      </c>
      <c r="DE11" s="589"/>
      <c r="DF11" s="589"/>
      <c r="DG11" s="589"/>
      <c r="DH11" s="589"/>
      <c r="DI11" s="589"/>
      <c r="DJ11" s="589"/>
      <c r="DK11" s="589"/>
      <c r="DL11" s="589"/>
      <c r="DM11" s="589"/>
      <c r="DN11" s="589"/>
      <c r="DO11" s="589"/>
      <c r="DP11" s="590"/>
      <c r="DQ11" s="594">
        <v>79023</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7339235</v>
      </c>
      <c r="BH12" s="589"/>
      <c r="BI12" s="589"/>
      <c r="BJ12" s="589"/>
      <c r="BK12" s="589"/>
      <c r="BL12" s="589"/>
      <c r="BM12" s="589"/>
      <c r="BN12" s="590"/>
      <c r="BO12" s="641">
        <v>37</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224261</v>
      </c>
      <c r="CS12" s="589"/>
      <c r="CT12" s="589"/>
      <c r="CU12" s="589"/>
      <c r="CV12" s="589"/>
      <c r="CW12" s="589"/>
      <c r="CX12" s="589"/>
      <c r="CY12" s="590"/>
      <c r="CZ12" s="641">
        <v>0.4</v>
      </c>
      <c r="DA12" s="641"/>
      <c r="DB12" s="641"/>
      <c r="DC12" s="641"/>
      <c r="DD12" s="594" t="s">
        <v>221</v>
      </c>
      <c r="DE12" s="589"/>
      <c r="DF12" s="589"/>
      <c r="DG12" s="589"/>
      <c r="DH12" s="589"/>
      <c r="DI12" s="589"/>
      <c r="DJ12" s="589"/>
      <c r="DK12" s="589"/>
      <c r="DL12" s="589"/>
      <c r="DM12" s="589"/>
      <c r="DN12" s="589"/>
      <c r="DO12" s="589"/>
      <c r="DP12" s="590"/>
      <c r="DQ12" s="594">
        <v>121202</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52587</v>
      </c>
      <c r="S13" s="589"/>
      <c r="T13" s="589"/>
      <c r="U13" s="589"/>
      <c r="V13" s="589"/>
      <c r="W13" s="589"/>
      <c r="X13" s="589"/>
      <c r="Y13" s="590"/>
      <c r="Z13" s="641">
        <v>0.1</v>
      </c>
      <c r="AA13" s="641"/>
      <c r="AB13" s="641"/>
      <c r="AC13" s="641"/>
      <c r="AD13" s="642">
        <v>52587</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7268523</v>
      </c>
      <c r="BH13" s="589"/>
      <c r="BI13" s="589"/>
      <c r="BJ13" s="589"/>
      <c r="BK13" s="589"/>
      <c r="BL13" s="589"/>
      <c r="BM13" s="589"/>
      <c r="BN13" s="590"/>
      <c r="BO13" s="641">
        <v>36.700000000000003</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6541099</v>
      </c>
      <c r="CS13" s="589"/>
      <c r="CT13" s="589"/>
      <c r="CU13" s="589"/>
      <c r="CV13" s="589"/>
      <c r="CW13" s="589"/>
      <c r="CX13" s="589"/>
      <c r="CY13" s="590"/>
      <c r="CZ13" s="641">
        <v>12.9</v>
      </c>
      <c r="DA13" s="641"/>
      <c r="DB13" s="641"/>
      <c r="DC13" s="641"/>
      <c r="DD13" s="594">
        <v>3024710</v>
      </c>
      <c r="DE13" s="589"/>
      <c r="DF13" s="589"/>
      <c r="DG13" s="589"/>
      <c r="DH13" s="589"/>
      <c r="DI13" s="589"/>
      <c r="DJ13" s="589"/>
      <c r="DK13" s="589"/>
      <c r="DL13" s="589"/>
      <c r="DM13" s="589"/>
      <c r="DN13" s="589"/>
      <c r="DO13" s="589"/>
      <c r="DP13" s="590"/>
      <c r="DQ13" s="594">
        <v>3055046</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139620</v>
      </c>
      <c r="BH14" s="589"/>
      <c r="BI14" s="589"/>
      <c r="BJ14" s="589"/>
      <c r="BK14" s="589"/>
      <c r="BL14" s="589"/>
      <c r="BM14" s="589"/>
      <c r="BN14" s="590"/>
      <c r="BO14" s="641">
        <v>0.7</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1896729</v>
      </c>
      <c r="CS14" s="589"/>
      <c r="CT14" s="589"/>
      <c r="CU14" s="589"/>
      <c r="CV14" s="589"/>
      <c r="CW14" s="589"/>
      <c r="CX14" s="589"/>
      <c r="CY14" s="590"/>
      <c r="CZ14" s="641">
        <v>3.7</v>
      </c>
      <c r="DA14" s="641"/>
      <c r="DB14" s="641"/>
      <c r="DC14" s="641"/>
      <c r="DD14" s="594">
        <v>453433</v>
      </c>
      <c r="DE14" s="589"/>
      <c r="DF14" s="589"/>
      <c r="DG14" s="589"/>
      <c r="DH14" s="589"/>
      <c r="DI14" s="589"/>
      <c r="DJ14" s="589"/>
      <c r="DK14" s="589"/>
      <c r="DL14" s="589"/>
      <c r="DM14" s="589"/>
      <c r="DN14" s="589"/>
      <c r="DO14" s="589"/>
      <c r="DP14" s="590"/>
      <c r="DQ14" s="594">
        <v>1459198</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124798</v>
      </c>
      <c r="S15" s="589"/>
      <c r="T15" s="589"/>
      <c r="U15" s="589"/>
      <c r="V15" s="589"/>
      <c r="W15" s="589"/>
      <c r="X15" s="589"/>
      <c r="Y15" s="590"/>
      <c r="Z15" s="641">
        <v>0.2</v>
      </c>
      <c r="AA15" s="641"/>
      <c r="AB15" s="641"/>
      <c r="AC15" s="641"/>
      <c r="AD15" s="642">
        <v>124798</v>
      </c>
      <c r="AE15" s="642"/>
      <c r="AF15" s="642"/>
      <c r="AG15" s="642"/>
      <c r="AH15" s="642"/>
      <c r="AI15" s="642"/>
      <c r="AJ15" s="642"/>
      <c r="AK15" s="642"/>
      <c r="AL15" s="611">
        <v>0.5</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705533</v>
      </c>
      <c r="BH15" s="589"/>
      <c r="BI15" s="589"/>
      <c r="BJ15" s="589"/>
      <c r="BK15" s="589"/>
      <c r="BL15" s="589"/>
      <c r="BM15" s="589"/>
      <c r="BN15" s="590"/>
      <c r="BO15" s="641">
        <v>3.6</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4825709</v>
      </c>
      <c r="CS15" s="589"/>
      <c r="CT15" s="589"/>
      <c r="CU15" s="589"/>
      <c r="CV15" s="589"/>
      <c r="CW15" s="589"/>
      <c r="CX15" s="589"/>
      <c r="CY15" s="590"/>
      <c r="CZ15" s="641">
        <v>9.5</v>
      </c>
      <c r="DA15" s="641"/>
      <c r="DB15" s="641"/>
      <c r="DC15" s="641"/>
      <c r="DD15" s="594">
        <v>980592</v>
      </c>
      <c r="DE15" s="589"/>
      <c r="DF15" s="589"/>
      <c r="DG15" s="589"/>
      <c r="DH15" s="589"/>
      <c r="DI15" s="589"/>
      <c r="DJ15" s="589"/>
      <c r="DK15" s="589"/>
      <c r="DL15" s="589"/>
      <c r="DM15" s="589"/>
      <c r="DN15" s="589"/>
      <c r="DO15" s="589"/>
      <c r="DP15" s="590"/>
      <c r="DQ15" s="594">
        <v>3607160</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6307346</v>
      </c>
      <c r="S16" s="589"/>
      <c r="T16" s="589"/>
      <c r="U16" s="589"/>
      <c r="V16" s="589"/>
      <c r="W16" s="589"/>
      <c r="X16" s="589"/>
      <c r="Y16" s="590"/>
      <c r="Z16" s="641">
        <v>12.3</v>
      </c>
      <c r="AA16" s="641"/>
      <c r="AB16" s="641"/>
      <c r="AC16" s="641"/>
      <c r="AD16" s="642">
        <v>5757080</v>
      </c>
      <c r="AE16" s="642"/>
      <c r="AF16" s="642"/>
      <c r="AG16" s="642"/>
      <c r="AH16" s="642"/>
      <c r="AI16" s="642"/>
      <c r="AJ16" s="642"/>
      <c r="AK16" s="642"/>
      <c r="AL16" s="611">
        <v>21.2</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102293</v>
      </c>
      <c r="CS16" s="589"/>
      <c r="CT16" s="589"/>
      <c r="CU16" s="589"/>
      <c r="CV16" s="589"/>
      <c r="CW16" s="589"/>
      <c r="CX16" s="589"/>
      <c r="CY16" s="590"/>
      <c r="CZ16" s="641">
        <v>0.2</v>
      </c>
      <c r="DA16" s="641"/>
      <c r="DB16" s="641"/>
      <c r="DC16" s="641"/>
      <c r="DD16" s="594" t="s">
        <v>221</v>
      </c>
      <c r="DE16" s="589"/>
      <c r="DF16" s="589"/>
      <c r="DG16" s="589"/>
      <c r="DH16" s="589"/>
      <c r="DI16" s="589"/>
      <c r="DJ16" s="589"/>
      <c r="DK16" s="589"/>
      <c r="DL16" s="589"/>
      <c r="DM16" s="589"/>
      <c r="DN16" s="589"/>
      <c r="DO16" s="589"/>
      <c r="DP16" s="590"/>
      <c r="DQ16" s="594">
        <v>14720</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5757080</v>
      </c>
      <c r="S17" s="589"/>
      <c r="T17" s="589"/>
      <c r="U17" s="589"/>
      <c r="V17" s="589"/>
      <c r="W17" s="589"/>
      <c r="X17" s="589"/>
      <c r="Y17" s="590"/>
      <c r="Z17" s="641">
        <v>11.2</v>
      </c>
      <c r="AA17" s="641"/>
      <c r="AB17" s="641"/>
      <c r="AC17" s="641"/>
      <c r="AD17" s="642">
        <v>5757080</v>
      </c>
      <c r="AE17" s="642"/>
      <c r="AF17" s="642"/>
      <c r="AG17" s="642"/>
      <c r="AH17" s="642"/>
      <c r="AI17" s="642"/>
      <c r="AJ17" s="642"/>
      <c r="AK17" s="642"/>
      <c r="AL17" s="611">
        <v>21.2</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6548081</v>
      </c>
      <c r="CS17" s="589"/>
      <c r="CT17" s="589"/>
      <c r="CU17" s="589"/>
      <c r="CV17" s="589"/>
      <c r="CW17" s="589"/>
      <c r="CX17" s="589"/>
      <c r="CY17" s="590"/>
      <c r="CZ17" s="641">
        <v>12.9</v>
      </c>
      <c r="DA17" s="641"/>
      <c r="DB17" s="641"/>
      <c r="DC17" s="641"/>
      <c r="DD17" s="594" t="s">
        <v>221</v>
      </c>
      <c r="DE17" s="589"/>
      <c r="DF17" s="589"/>
      <c r="DG17" s="589"/>
      <c r="DH17" s="589"/>
      <c r="DI17" s="589"/>
      <c r="DJ17" s="589"/>
      <c r="DK17" s="589"/>
      <c r="DL17" s="589"/>
      <c r="DM17" s="589"/>
      <c r="DN17" s="589"/>
      <c r="DO17" s="589"/>
      <c r="DP17" s="590"/>
      <c r="DQ17" s="594">
        <v>6270033</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550264</v>
      </c>
      <c r="S18" s="589"/>
      <c r="T18" s="589"/>
      <c r="U18" s="589"/>
      <c r="V18" s="589"/>
      <c r="W18" s="589"/>
      <c r="X18" s="589"/>
      <c r="Y18" s="590"/>
      <c r="Z18" s="641">
        <v>1.1000000000000001</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1657763</v>
      </c>
      <c r="BH19" s="589"/>
      <c r="BI19" s="589"/>
      <c r="BJ19" s="589"/>
      <c r="BK19" s="589"/>
      <c r="BL19" s="589"/>
      <c r="BM19" s="589"/>
      <c r="BN19" s="590"/>
      <c r="BO19" s="641">
        <v>8.4</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29026828</v>
      </c>
      <c r="S20" s="589"/>
      <c r="T20" s="589"/>
      <c r="U20" s="589"/>
      <c r="V20" s="589"/>
      <c r="W20" s="589"/>
      <c r="X20" s="589"/>
      <c r="Y20" s="590"/>
      <c r="Z20" s="641">
        <v>56.6</v>
      </c>
      <c r="AA20" s="641"/>
      <c r="AB20" s="641"/>
      <c r="AC20" s="641"/>
      <c r="AD20" s="642">
        <v>26819533</v>
      </c>
      <c r="AE20" s="642"/>
      <c r="AF20" s="642"/>
      <c r="AG20" s="642"/>
      <c r="AH20" s="642"/>
      <c r="AI20" s="642"/>
      <c r="AJ20" s="642"/>
      <c r="AK20" s="642"/>
      <c r="AL20" s="611">
        <v>98.7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1657763</v>
      </c>
      <c r="BH20" s="589"/>
      <c r="BI20" s="589"/>
      <c r="BJ20" s="589"/>
      <c r="BK20" s="589"/>
      <c r="BL20" s="589"/>
      <c r="BM20" s="589"/>
      <c r="BN20" s="590"/>
      <c r="BO20" s="641">
        <v>8.4</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50635375</v>
      </c>
      <c r="CS20" s="589"/>
      <c r="CT20" s="589"/>
      <c r="CU20" s="589"/>
      <c r="CV20" s="589"/>
      <c r="CW20" s="589"/>
      <c r="CX20" s="589"/>
      <c r="CY20" s="590"/>
      <c r="CZ20" s="641">
        <v>100</v>
      </c>
      <c r="DA20" s="641"/>
      <c r="DB20" s="641"/>
      <c r="DC20" s="641"/>
      <c r="DD20" s="594">
        <v>5094730</v>
      </c>
      <c r="DE20" s="589"/>
      <c r="DF20" s="589"/>
      <c r="DG20" s="589"/>
      <c r="DH20" s="589"/>
      <c r="DI20" s="589"/>
      <c r="DJ20" s="589"/>
      <c r="DK20" s="589"/>
      <c r="DL20" s="589"/>
      <c r="DM20" s="589"/>
      <c r="DN20" s="589"/>
      <c r="DO20" s="589"/>
      <c r="DP20" s="590"/>
      <c r="DQ20" s="594">
        <v>33636098</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22886</v>
      </c>
      <c r="S21" s="589"/>
      <c r="T21" s="589"/>
      <c r="U21" s="589"/>
      <c r="V21" s="589"/>
      <c r="W21" s="589"/>
      <c r="X21" s="589"/>
      <c r="Y21" s="590"/>
      <c r="Z21" s="641">
        <v>0</v>
      </c>
      <c r="AA21" s="641"/>
      <c r="AB21" s="641"/>
      <c r="AC21" s="641"/>
      <c r="AD21" s="642">
        <v>22886</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734</v>
      </c>
      <c r="BH21" s="589"/>
      <c r="BI21" s="589"/>
      <c r="BJ21" s="589"/>
      <c r="BK21" s="589"/>
      <c r="BL21" s="589"/>
      <c r="BM21" s="589"/>
      <c r="BN21" s="590"/>
      <c r="BO21" s="641">
        <v>0</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44343</v>
      </c>
      <c r="S22" s="589"/>
      <c r="T22" s="589"/>
      <c r="U22" s="589"/>
      <c r="V22" s="589"/>
      <c r="W22" s="589"/>
      <c r="X22" s="589"/>
      <c r="Y22" s="590"/>
      <c r="Z22" s="641">
        <v>0.1</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1418764</v>
      </c>
      <c r="S23" s="589"/>
      <c r="T23" s="589"/>
      <c r="U23" s="589"/>
      <c r="V23" s="589"/>
      <c r="W23" s="589"/>
      <c r="X23" s="589"/>
      <c r="Y23" s="590"/>
      <c r="Z23" s="641">
        <v>2.8</v>
      </c>
      <c r="AA23" s="641"/>
      <c r="AB23" s="641"/>
      <c r="AC23" s="641"/>
      <c r="AD23" s="642">
        <v>298864</v>
      </c>
      <c r="AE23" s="642"/>
      <c r="AF23" s="642"/>
      <c r="AG23" s="642"/>
      <c r="AH23" s="642"/>
      <c r="AI23" s="642"/>
      <c r="AJ23" s="642"/>
      <c r="AK23" s="642"/>
      <c r="AL23" s="611">
        <v>1.1000000000000001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1657029</v>
      </c>
      <c r="BH23" s="589"/>
      <c r="BI23" s="589"/>
      <c r="BJ23" s="589"/>
      <c r="BK23" s="589"/>
      <c r="BL23" s="589"/>
      <c r="BM23" s="589"/>
      <c r="BN23" s="590"/>
      <c r="BO23" s="641">
        <v>8.4</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247990</v>
      </c>
      <c r="S24" s="589"/>
      <c r="T24" s="589"/>
      <c r="U24" s="589"/>
      <c r="V24" s="589"/>
      <c r="W24" s="589"/>
      <c r="X24" s="589"/>
      <c r="Y24" s="590"/>
      <c r="Z24" s="641">
        <v>0.5</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26999145</v>
      </c>
      <c r="CS24" s="639"/>
      <c r="CT24" s="639"/>
      <c r="CU24" s="639"/>
      <c r="CV24" s="639"/>
      <c r="CW24" s="639"/>
      <c r="CX24" s="639"/>
      <c r="CY24" s="686"/>
      <c r="CZ24" s="690">
        <v>53.3</v>
      </c>
      <c r="DA24" s="691"/>
      <c r="DB24" s="691"/>
      <c r="DC24" s="692"/>
      <c r="DD24" s="685">
        <v>17811648</v>
      </c>
      <c r="DE24" s="639"/>
      <c r="DF24" s="639"/>
      <c r="DG24" s="639"/>
      <c r="DH24" s="639"/>
      <c r="DI24" s="639"/>
      <c r="DJ24" s="639"/>
      <c r="DK24" s="686"/>
      <c r="DL24" s="685">
        <v>16631980</v>
      </c>
      <c r="DM24" s="639"/>
      <c r="DN24" s="639"/>
      <c r="DO24" s="639"/>
      <c r="DP24" s="639"/>
      <c r="DQ24" s="639"/>
      <c r="DR24" s="639"/>
      <c r="DS24" s="639"/>
      <c r="DT24" s="639"/>
      <c r="DU24" s="639"/>
      <c r="DV24" s="686"/>
      <c r="DW24" s="687">
        <v>55.4</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7751813</v>
      </c>
      <c r="S25" s="589"/>
      <c r="T25" s="589"/>
      <c r="U25" s="589"/>
      <c r="V25" s="589"/>
      <c r="W25" s="589"/>
      <c r="X25" s="589"/>
      <c r="Y25" s="590"/>
      <c r="Z25" s="641">
        <v>15.1</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9470467</v>
      </c>
      <c r="CS25" s="607"/>
      <c r="CT25" s="607"/>
      <c r="CU25" s="607"/>
      <c r="CV25" s="607"/>
      <c r="CW25" s="607"/>
      <c r="CX25" s="607"/>
      <c r="CY25" s="608"/>
      <c r="CZ25" s="591">
        <v>18.7</v>
      </c>
      <c r="DA25" s="609"/>
      <c r="DB25" s="609"/>
      <c r="DC25" s="610"/>
      <c r="DD25" s="594">
        <v>8521405</v>
      </c>
      <c r="DE25" s="607"/>
      <c r="DF25" s="607"/>
      <c r="DG25" s="607"/>
      <c r="DH25" s="607"/>
      <c r="DI25" s="607"/>
      <c r="DJ25" s="607"/>
      <c r="DK25" s="608"/>
      <c r="DL25" s="594">
        <v>8308701</v>
      </c>
      <c r="DM25" s="607"/>
      <c r="DN25" s="607"/>
      <c r="DO25" s="607"/>
      <c r="DP25" s="607"/>
      <c r="DQ25" s="607"/>
      <c r="DR25" s="607"/>
      <c r="DS25" s="607"/>
      <c r="DT25" s="607"/>
      <c r="DU25" s="607"/>
      <c r="DV25" s="608"/>
      <c r="DW25" s="611">
        <v>27.7</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v>18475</v>
      </c>
      <c r="S26" s="589"/>
      <c r="T26" s="589"/>
      <c r="U26" s="589"/>
      <c r="V26" s="589"/>
      <c r="W26" s="589"/>
      <c r="X26" s="589"/>
      <c r="Y26" s="590"/>
      <c r="Z26" s="641">
        <v>0</v>
      </c>
      <c r="AA26" s="641"/>
      <c r="AB26" s="641"/>
      <c r="AC26" s="641"/>
      <c r="AD26" s="642">
        <v>18475</v>
      </c>
      <c r="AE26" s="642"/>
      <c r="AF26" s="642"/>
      <c r="AG26" s="642"/>
      <c r="AH26" s="642"/>
      <c r="AI26" s="642"/>
      <c r="AJ26" s="642"/>
      <c r="AK26" s="642"/>
      <c r="AL26" s="611">
        <v>0.1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5811850</v>
      </c>
      <c r="CS26" s="589"/>
      <c r="CT26" s="589"/>
      <c r="CU26" s="589"/>
      <c r="CV26" s="589"/>
      <c r="CW26" s="589"/>
      <c r="CX26" s="589"/>
      <c r="CY26" s="590"/>
      <c r="CZ26" s="591">
        <v>11.5</v>
      </c>
      <c r="DA26" s="609"/>
      <c r="DB26" s="609"/>
      <c r="DC26" s="610"/>
      <c r="DD26" s="594">
        <v>5107446</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2726471</v>
      </c>
      <c r="S27" s="589"/>
      <c r="T27" s="589"/>
      <c r="U27" s="589"/>
      <c r="V27" s="589"/>
      <c r="W27" s="589"/>
      <c r="X27" s="589"/>
      <c r="Y27" s="590"/>
      <c r="Z27" s="641">
        <v>5.3</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19829475</v>
      </c>
      <c r="BH27" s="589"/>
      <c r="BI27" s="589"/>
      <c r="BJ27" s="589"/>
      <c r="BK27" s="589"/>
      <c r="BL27" s="589"/>
      <c r="BM27" s="589"/>
      <c r="BN27" s="590"/>
      <c r="BO27" s="641">
        <v>100</v>
      </c>
      <c r="BP27" s="641"/>
      <c r="BQ27" s="641"/>
      <c r="BR27" s="641"/>
      <c r="BS27" s="594">
        <v>147227</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10981663</v>
      </c>
      <c r="CS27" s="607"/>
      <c r="CT27" s="607"/>
      <c r="CU27" s="607"/>
      <c r="CV27" s="607"/>
      <c r="CW27" s="607"/>
      <c r="CX27" s="607"/>
      <c r="CY27" s="608"/>
      <c r="CZ27" s="591">
        <v>21.7</v>
      </c>
      <c r="DA27" s="609"/>
      <c r="DB27" s="609"/>
      <c r="DC27" s="610"/>
      <c r="DD27" s="594">
        <v>3021276</v>
      </c>
      <c r="DE27" s="607"/>
      <c r="DF27" s="607"/>
      <c r="DG27" s="607"/>
      <c r="DH27" s="607"/>
      <c r="DI27" s="607"/>
      <c r="DJ27" s="607"/>
      <c r="DK27" s="608"/>
      <c r="DL27" s="594">
        <v>3020457</v>
      </c>
      <c r="DM27" s="607"/>
      <c r="DN27" s="607"/>
      <c r="DO27" s="607"/>
      <c r="DP27" s="607"/>
      <c r="DQ27" s="607"/>
      <c r="DR27" s="607"/>
      <c r="DS27" s="607"/>
      <c r="DT27" s="607"/>
      <c r="DU27" s="607"/>
      <c r="DV27" s="608"/>
      <c r="DW27" s="611">
        <v>10.1</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245667</v>
      </c>
      <c r="S28" s="589"/>
      <c r="T28" s="589"/>
      <c r="U28" s="589"/>
      <c r="V28" s="589"/>
      <c r="W28" s="589"/>
      <c r="X28" s="589"/>
      <c r="Y28" s="590"/>
      <c r="Z28" s="641">
        <v>0.5</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6547015</v>
      </c>
      <c r="CS28" s="589"/>
      <c r="CT28" s="589"/>
      <c r="CU28" s="589"/>
      <c r="CV28" s="589"/>
      <c r="CW28" s="589"/>
      <c r="CX28" s="589"/>
      <c r="CY28" s="590"/>
      <c r="CZ28" s="591">
        <v>12.9</v>
      </c>
      <c r="DA28" s="609"/>
      <c r="DB28" s="609"/>
      <c r="DC28" s="610"/>
      <c r="DD28" s="594">
        <v>6268967</v>
      </c>
      <c r="DE28" s="589"/>
      <c r="DF28" s="589"/>
      <c r="DG28" s="589"/>
      <c r="DH28" s="589"/>
      <c r="DI28" s="589"/>
      <c r="DJ28" s="589"/>
      <c r="DK28" s="590"/>
      <c r="DL28" s="594">
        <v>5302822</v>
      </c>
      <c r="DM28" s="589"/>
      <c r="DN28" s="589"/>
      <c r="DO28" s="589"/>
      <c r="DP28" s="589"/>
      <c r="DQ28" s="589"/>
      <c r="DR28" s="589"/>
      <c r="DS28" s="589"/>
      <c r="DT28" s="589"/>
      <c r="DU28" s="589"/>
      <c r="DV28" s="590"/>
      <c r="DW28" s="611">
        <v>17.7</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20922</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6546439</v>
      </c>
      <c r="CS29" s="607"/>
      <c r="CT29" s="607"/>
      <c r="CU29" s="607"/>
      <c r="CV29" s="607"/>
      <c r="CW29" s="607"/>
      <c r="CX29" s="607"/>
      <c r="CY29" s="608"/>
      <c r="CZ29" s="591">
        <v>12.9</v>
      </c>
      <c r="DA29" s="609"/>
      <c r="DB29" s="609"/>
      <c r="DC29" s="610"/>
      <c r="DD29" s="594">
        <v>6268391</v>
      </c>
      <c r="DE29" s="607"/>
      <c r="DF29" s="607"/>
      <c r="DG29" s="607"/>
      <c r="DH29" s="607"/>
      <c r="DI29" s="607"/>
      <c r="DJ29" s="607"/>
      <c r="DK29" s="608"/>
      <c r="DL29" s="594">
        <v>5302246</v>
      </c>
      <c r="DM29" s="607"/>
      <c r="DN29" s="607"/>
      <c r="DO29" s="607"/>
      <c r="DP29" s="607"/>
      <c r="DQ29" s="607"/>
      <c r="DR29" s="607"/>
      <c r="DS29" s="607"/>
      <c r="DT29" s="607"/>
      <c r="DU29" s="607"/>
      <c r="DV29" s="608"/>
      <c r="DW29" s="611">
        <v>17.7</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1287132</v>
      </c>
      <c r="S30" s="589"/>
      <c r="T30" s="589"/>
      <c r="U30" s="589"/>
      <c r="V30" s="589"/>
      <c r="W30" s="589"/>
      <c r="X30" s="589"/>
      <c r="Y30" s="590"/>
      <c r="Z30" s="641">
        <v>2.5</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98.5</v>
      </c>
      <c r="BH30" s="655"/>
      <c r="BI30" s="655"/>
      <c r="BJ30" s="655"/>
      <c r="BK30" s="655"/>
      <c r="BL30" s="655"/>
      <c r="BM30" s="656">
        <v>90.9</v>
      </c>
      <c r="BN30" s="655"/>
      <c r="BO30" s="655"/>
      <c r="BP30" s="655"/>
      <c r="BQ30" s="657"/>
      <c r="BR30" s="654">
        <v>98.6</v>
      </c>
      <c r="BS30" s="655"/>
      <c r="BT30" s="655"/>
      <c r="BU30" s="655"/>
      <c r="BV30" s="655"/>
      <c r="BW30" s="655"/>
      <c r="BX30" s="656">
        <v>90.6</v>
      </c>
      <c r="BY30" s="655"/>
      <c r="BZ30" s="655"/>
      <c r="CA30" s="655"/>
      <c r="CB30" s="657"/>
      <c r="CD30" s="660"/>
      <c r="CE30" s="661"/>
      <c r="CF30" s="625" t="s">
        <v>293</v>
      </c>
      <c r="CG30" s="622"/>
      <c r="CH30" s="622"/>
      <c r="CI30" s="622"/>
      <c r="CJ30" s="622"/>
      <c r="CK30" s="622"/>
      <c r="CL30" s="622"/>
      <c r="CM30" s="622"/>
      <c r="CN30" s="622"/>
      <c r="CO30" s="622"/>
      <c r="CP30" s="622"/>
      <c r="CQ30" s="623"/>
      <c r="CR30" s="588">
        <v>5844100</v>
      </c>
      <c r="CS30" s="589"/>
      <c r="CT30" s="589"/>
      <c r="CU30" s="589"/>
      <c r="CV30" s="589"/>
      <c r="CW30" s="589"/>
      <c r="CX30" s="589"/>
      <c r="CY30" s="590"/>
      <c r="CZ30" s="591">
        <v>11.5</v>
      </c>
      <c r="DA30" s="609"/>
      <c r="DB30" s="609"/>
      <c r="DC30" s="610"/>
      <c r="DD30" s="594">
        <v>5629917</v>
      </c>
      <c r="DE30" s="589"/>
      <c r="DF30" s="589"/>
      <c r="DG30" s="589"/>
      <c r="DH30" s="589"/>
      <c r="DI30" s="589"/>
      <c r="DJ30" s="589"/>
      <c r="DK30" s="590"/>
      <c r="DL30" s="594">
        <v>4694012</v>
      </c>
      <c r="DM30" s="589"/>
      <c r="DN30" s="589"/>
      <c r="DO30" s="589"/>
      <c r="DP30" s="589"/>
      <c r="DQ30" s="589"/>
      <c r="DR30" s="589"/>
      <c r="DS30" s="589"/>
      <c r="DT30" s="589"/>
      <c r="DU30" s="589"/>
      <c r="DV30" s="590"/>
      <c r="DW30" s="611">
        <v>15.6</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587960</v>
      </c>
      <c r="S31" s="589"/>
      <c r="T31" s="589"/>
      <c r="U31" s="589"/>
      <c r="V31" s="589"/>
      <c r="W31" s="589"/>
      <c r="X31" s="589"/>
      <c r="Y31" s="590"/>
      <c r="Z31" s="641">
        <v>1.1000000000000001</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98.7</v>
      </c>
      <c r="BH31" s="607"/>
      <c r="BI31" s="607"/>
      <c r="BJ31" s="607"/>
      <c r="BK31" s="607"/>
      <c r="BL31" s="607"/>
      <c r="BM31" s="643">
        <v>96.6</v>
      </c>
      <c r="BN31" s="653"/>
      <c r="BO31" s="653"/>
      <c r="BP31" s="653"/>
      <c r="BQ31" s="617"/>
      <c r="BR31" s="652">
        <v>98.9</v>
      </c>
      <c r="BS31" s="607"/>
      <c r="BT31" s="607"/>
      <c r="BU31" s="607"/>
      <c r="BV31" s="607"/>
      <c r="BW31" s="607"/>
      <c r="BX31" s="643">
        <v>96.1</v>
      </c>
      <c r="BY31" s="653"/>
      <c r="BZ31" s="653"/>
      <c r="CA31" s="653"/>
      <c r="CB31" s="617"/>
      <c r="CD31" s="660"/>
      <c r="CE31" s="661"/>
      <c r="CF31" s="625" t="s">
        <v>297</v>
      </c>
      <c r="CG31" s="622"/>
      <c r="CH31" s="622"/>
      <c r="CI31" s="622"/>
      <c r="CJ31" s="622"/>
      <c r="CK31" s="622"/>
      <c r="CL31" s="622"/>
      <c r="CM31" s="622"/>
      <c r="CN31" s="622"/>
      <c r="CO31" s="622"/>
      <c r="CP31" s="622"/>
      <c r="CQ31" s="623"/>
      <c r="CR31" s="588">
        <v>702339</v>
      </c>
      <c r="CS31" s="607"/>
      <c r="CT31" s="607"/>
      <c r="CU31" s="607"/>
      <c r="CV31" s="607"/>
      <c r="CW31" s="607"/>
      <c r="CX31" s="607"/>
      <c r="CY31" s="608"/>
      <c r="CZ31" s="591">
        <v>1.4</v>
      </c>
      <c r="DA31" s="609"/>
      <c r="DB31" s="609"/>
      <c r="DC31" s="610"/>
      <c r="DD31" s="594">
        <v>638474</v>
      </c>
      <c r="DE31" s="607"/>
      <c r="DF31" s="607"/>
      <c r="DG31" s="607"/>
      <c r="DH31" s="607"/>
      <c r="DI31" s="607"/>
      <c r="DJ31" s="607"/>
      <c r="DK31" s="608"/>
      <c r="DL31" s="594">
        <v>608234</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1657824</v>
      </c>
      <c r="S32" s="589"/>
      <c r="T32" s="589"/>
      <c r="U32" s="589"/>
      <c r="V32" s="589"/>
      <c r="W32" s="589"/>
      <c r="X32" s="589"/>
      <c r="Y32" s="590"/>
      <c r="Z32" s="641">
        <v>3.2</v>
      </c>
      <c r="AA32" s="641"/>
      <c r="AB32" s="641"/>
      <c r="AC32" s="641"/>
      <c r="AD32" s="642">
        <v>469</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98.1</v>
      </c>
      <c r="BH32" s="573"/>
      <c r="BI32" s="573"/>
      <c r="BJ32" s="573"/>
      <c r="BK32" s="573"/>
      <c r="BL32" s="573"/>
      <c r="BM32" s="636">
        <v>84.6</v>
      </c>
      <c r="BN32" s="573"/>
      <c r="BO32" s="573"/>
      <c r="BP32" s="573"/>
      <c r="BQ32" s="630"/>
      <c r="BR32" s="651">
        <v>98.1</v>
      </c>
      <c r="BS32" s="573"/>
      <c r="BT32" s="573"/>
      <c r="BU32" s="573"/>
      <c r="BV32" s="573"/>
      <c r="BW32" s="573"/>
      <c r="BX32" s="636">
        <v>84.5</v>
      </c>
      <c r="BY32" s="573"/>
      <c r="BZ32" s="573"/>
      <c r="CA32" s="573"/>
      <c r="CB32" s="630"/>
      <c r="CD32" s="662"/>
      <c r="CE32" s="663"/>
      <c r="CF32" s="625" t="s">
        <v>300</v>
      </c>
      <c r="CG32" s="622"/>
      <c r="CH32" s="622"/>
      <c r="CI32" s="622"/>
      <c r="CJ32" s="622"/>
      <c r="CK32" s="622"/>
      <c r="CL32" s="622"/>
      <c r="CM32" s="622"/>
      <c r="CN32" s="622"/>
      <c r="CO32" s="622"/>
      <c r="CP32" s="622"/>
      <c r="CQ32" s="623"/>
      <c r="CR32" s="588">
        <v>576</v>
      </c>
      <c r="CS32" s="589"/>
      <c r="CT32" s="589"/>
      <c r="CU32" s="589"/>
      <c r="CV32" s="589"/>
      <c r="CW32" s="589"/>
      <c r="CX32" s="589"/>
      <c r="CY32" s="590"/>
      <c r="CZ32" s="591">
        <v>0</v>
      </c>
      <c r="DA32" s="609"/>
      <c r="DB32" s="609"/>
      <c r="DC32" s="610"/>
      <c r="DD32" s="594">
        <v>576</v>
      </c>
      <c r="DE32" s="589"/>
      <c r="DF32" s="589"/>
      <c r="DG32" s="589"/>
      <c r="DH32" s="589"/>
      <c r="DI32" s="589"/>
      <c r="DJ32" s="589"/>
      <c r="DK32" s="590"/>
      <c r="DL32" s="594">
        <v>576</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6197733</v>
      </c>
      <c r="S33" s="589"/>
      <c r="T33" s="589"/>
      <c r="U33" s="589"/>
      <c r="V33" s="589"/>
      <c r="W33" s="589"/>
      <c r="X33" s="589"/>
      <c r="Y33" s="590"/>
      <c r="Z33" s="641">
        <v>12.1</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18439207</v>
      </c>
      <c r="CS33" s="607"/>
      <c r="CT33" s="607"/>
      <c r="CU33" s="607"/>
      <c r="CV33" s="607"/>
      <c r="CW33" s="607"/>
      <c r="CX33" s="607"/>
      <c r="CY33" s="608"/>
      <c r="CZ33" s="591">
        <v>36.4</v>
      </c>
      <c r="DA33" s="609"/>
      <c r="DB33" s="609"/>
      <c r="DC33" s="610"/>
      <c r="DD33" s="594">
        <v>15225429</v>
      </c>
      <c r="DE33" s="607"/>
      <c r="DF33" s="607"/>
      <c r="DG33" s="607"/>
      <c r="DH33" s="607"/>
      <c r="DI33" s="607"/>
      <c r="DJ33" s="607"/>
      <c r="DK33" s="608"/>
      <c r="DL33" s="594">
        <v>12300370</v>
      </c>
      <c r="DM33" s="607"/>
      <c r="DN33" s="607"/>
      <c r="DO33" s="607"/>
      <c r="DP33" s="607"/>
      <c r="DQ33" s="607"/>
      <c r="DR33" s="607"/>
      <c r="DS33" s="607"/>
      <c r="DT33" s="607"/>
      <c r="DU33" s="607"/>
      <c r="DV33" s="608"/>
      <c r="DW33" s="611">
        <v>41</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5763790</v>
      </c>
      <c r="CS34" s="589"/>
      <c r="CT34" s="589"/>
      <c r="CU34" s="589"/>
      <c r="CV34" s="589"/>
      <c r="CW34" s="589"/>
      <c r="CX34" s="589"/>
      <c r="CY34" s="590"/>
      <c r="CZ34" s="591">
        <v>11.4</v>
      </c>
      <c r="DA34" s="609"/>
      <c r="DB34" s="609"/>
      <c r="DC34" s="610"/>
      <c r="DD34" s="594">
        <v>4925670</v>
      </c>
      <c r="DE34" s="589"/>
      <c r="DF34" s="589"/>
      <c r="DG34" s="589"/>
      <c r="DH34" s="589"/>
      <c r="DI34" s="589"/>
      <c r="DJ34" s="589"/>
      <c r="DK34" s="590"/>
      <c r="DL34" s="594">
        <v>3924235</v>
      </c>
      <c r="DM34" s="589"/>
      <c r="DN34" s="589"/>
      <c r="DO34" s="589"/>
      <c r="DP34" s="589"/>
      <c r="DQ34" s="589"/>
      <c r="DR34" s="589"/>
      <c r="DS34" s="589"/>
      <c r="DT34" s="589"/>
      <c r="DU34" s="589"/>
      <c r="DV34" s="590"/>
      <c r="DW34" s="611">
        <v>13.1</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2846533</v>
      </c>
      <c r="S35" s="589"/>
      <c r="T35" s="589"/>
      <c r="U35" s="589"/>
      <c r="V35" s="589"/>
      <c r="W35" s="589"/>
      <c r="X35" s="589"/>
      <c r="Y35" s="590"/>
      <c r="Z35" s="641">
        <v>5.6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7862316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436749</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371980</v>
      </c>
      <c r="CS35" s="607"/>
      <c r="CT35" s="607"/>
      <c r="CU35" s="607"/>
      <c r="CV35" s="607"/>
      <c r="CW35" s="607"/>
      <c r="CX35" s="607"/>
      <c r="CY35" s="608"/>
      <c r="CZ35" s="591">
        <v>0.7</v>
      </c>
      <c r="DA35" s="609"/>
      <c r="DB35" s="609"/>
      <c r="DC35" s="610"/>
      <c r="DD35" s="594">
        <v>332073</v>
      </c>
      <c r="DE35" s="607"/>
      <c r="DF35" s="607"/>
      <c r="DG35" s="607"/>
      <c r="DH35" s="607"/>
      <c r="DI35" s="607"/>
      <c r="DJ35" s="607"/>
      <c r="DK35" s="608"/>
      <c r="DL35" s="594">
        <v>309595</v>
      </c>
      <c r="DM35" s="607"/>
      <c r="DN35" s="607"/>
      <c r="DO35" s="607"/>
      <c r="DP35" s="607"/>
      <c r="DQ35" s="607"/>
      <c r="DR35" s="607"/>
      <c r="DS35" s="607"/>
      <c r="DT35" s="607"/>
      <c r="DU35" s="607"/>
      <c r="DV35" s="608"/>
      <c r="DW35" s="611">
        <v>1</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51254808</v>
      </c>
      <c r="S36" s="629"/>
      <c r="T36" s="629"/>
      <c r="U36" s="629"/>
      <c r="V36" s="629"/>
      <c r="W36" s="629"/>
      <c r="X36" s="629"/>
      <c r="Y36" s="632"/>
      <c r="Z36" s="633">
        <v>100</v>
      </c>
      <c r="AA36" s="633"/>
      <c r="AB36" s="633"/>
      <c r="AC36" s="633"/>
      <c r="AD36" s="634">
        <v>27160227</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1587081</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-163169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5679386</v>
      </c>
      <c r="CS36" s="589"/>
      <c r="CT36" s="589"/>
      <c r="CU36" s="589"/>
      <c r="CV36" s="589"/>
      <c r="CW36" s="589"/>
      <c r="CX36" s="589"/>
      <c r="CY36" s="590"/>
      <c r="CZ36" s="591">
        <v>11.2</v>
      </c>
      <c r="DA36" s="609"/>
      <c r="DB36" s="609"/>
      <c r="DC36" s="610"/>
      <c r="DD36" s="594">
        <v>5370663</v>
      </c>
      <c r="DE36" s="589"/>
      <c r="DF36" s="589"/>
      <c r="DG36" s="589"/>
      <c r="DH36" s="589"/>
      <c r="DI36" s="589"/>
      <c r="DJ36" s="589"/>
      <c r="DK36" s="590"/>
      <c r="DL36" s="594">
        <v>4356371</v>
      </c>
      <c r="DM36" s="589"/>
      <c r="DN36" s="589"/>
      <c r="DO36" s="589"/>
      <c r="DP36" s="589"/>
      <c r="DQ36" s="589"/>
      <c r="DR36" s="589"/>
      <c r="DS36" s="589"/>
      <c r="DT36" s="589"/>
      <c r="DU36" s="589"/>
      <c r="DV36" s="590"/>
      <c r="DW36" s="611">
        <v>14.5</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996439</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23926</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1754932</v>
      </c>
      <c r="CS37" s="607"/>
      <c r="CT37" s="607"/>
      <c r="CU37" s="607"/>
      <c r="CV37" s="607"/>
      <c r="CW37" s="607"/>
      <c r="CX37" s="607"/>
      <c r="CY37" s="608"/>
      <c r="CZ37" s="591">
        <v>3.5</v>
      </c>
      <c r="DA37" s="609"/>
      <c r="DB37" s="609"/>
      <c r="DC37" s="610"/>
      <c r="DD37" s="594">
        <v>1754932</v>
      </c>
      <c r="DE37" s="607"/>
      <c r="DF37" s="607"/>
      <c r="DG37" s="607"/>
      <c r="DH37" s="607"/>
      <c r="DI37" s="607"/>
      <c r="DJ37" s="607"/>
      <c r="DK37" s="608"/>
      <c r="DL37" s="594">
        <v>1751257</v>
      </c>
      <c r="DM37" s="607"/>
      <c r="DN37" s="607"/>
      <c r="DO37" s="607"/>
      <c r="DP37" s="607"/>
      <c r="DQ37" s="607"/>
      <c r="DR37" s="607"/>
      <c r="DS37" s="607"/>
      <c r="DT37" s="607"/>
      <c r="DU37" s="607"/>
      <c r="DV37" s="608"/>
      <c r="DW37" s="611">
        <v>5.8</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254937</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40093</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5186204</v>
      </c>
      <c r="CS38" s="589"/>
      <c r="CT38" s="589"/>
      <c r="CU38" s="589"/>
      <c r="CV38" s="589"/>
      <c r="CW38" s="589"/>
      <c r="CX38" s="589"/>
      <c r="CY38" s="590"/>
      <c r="CZ38" s="591">
        <v>10.199999999999999</v>
      </c>
      <c r="DA38" s="609"/>
      <c r="DB38" s="609"/>
      <c r="DC38" s="610"/>
      <c r="DD38" s="594">
        <v>4375873</v>
      </c>
      <c r="DE38" s="589"/>
      <c r="DF38" s="589"/>
      <c r="DG38" s="589"/>
      <c r="DH38" s="589"/>
      <c r="DI38" s="589"/>
      <c r="DJ38" s="589"/>
      <c r="DK38" s="590"/>
      <c r="DL38" s="594">
        <v>3696241</v>
      </c>
      <c r="DM38" s="589"/>
      <c r="DN38" s="589"/>
      <c r="DO38" s="589"/>
      <c r="DP38" s="589"/>
      <c r="DQ38" s="589"/>
      <c r="DR38" s="589"/>
      <c r="DS38" s="589"/>
      <c r="DT38" s="589"/>
      <c r="DU38" s="589"/>
      <c r="DV38" s="590"/>
      <c r="DW38" s="611">
        <v>12.3</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92592</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96</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227179</v>
      </c>
      <c r="CS39" s="607"/>
      <c r="CT39" s="607"/>
      <c r="CU39" s="607"/>
      <c r="CV39" s="607"/>
      <c r="CW39" s="607"/>
      <c r="CX39" s="607"/>
      <c r="CY39" s="608"/>
      <c r="CZ39" s="591">
        <v>0.4</v>
      </c>
      <c r="DA39" s="609"/>
      <c r="DB39" s="609"/>
      <c r="DC39" s="610"/>
      <c r="DD39" s="594">
        <v>207162</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1432219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84</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1210668</v>
      </c>
      <c r="CS40" s="589"/>
      <c r="CT40" s="589"/>
      <c r="CU40" s="589"/>
      <c r="CV40" s="589"/>
      <c r="CW40" s="589"/>
      <c r="CX40" s="589"/>
      <c r="CY40" s="590"/>
      <c r="CZ40" s="591">
        <v>2.4</v>
      </c>
      <c r="DA40" s="609"/>
      <c r="DB40" s="609"/>
      <c r="DC40" s="610"/>
      <c r="DD40" s="594">
        <v>13988</v>
      </c>
      <c r="DE40" s="589"/>
      <c r="DF40" s="589"/>
      <c r="DG40" s="589"/>
      <c r="DH40" s="589"/>
      <c r="DI40" s="589"/>
      <c r="DJ40" s="589"/>
      <c r="DK40" s="590"/>
      <c r="DL40" s="594">
        <v>13928</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3499048</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297</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5197023</v>
      </c>
      <c r="CS42" s="589"/>
      <c r="CT42" s="589"/>
      <c r="CU42" s="589"/>
      <c r="CV42" s="589"/>
      <c r="CW42" s="589"/>
      <c r="CX42" s="589"/>
      <c r="CY42" s="590"/>
      <c r="CZ42" s="591">
        <v>10.3</v>
      </c>
      <c r="DA42" s="592"/>
      <c r="DB42" s="592"/>
      <c r="DC42" s="593"/>
      <c r="DD42" s="594">
        <v>599021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154357</v>
      </c>
      <c r="CS43" s="607"/>
      <c r="CT43" s="607"/>
      <c r="CU43" s="607"/>
      <c r="CV43" s="607"/>
      <c r="CW43" s="607"/>
      <c r="CX43" s="607"/>
      <c r="CY43" s="608"/>
      <c r="CZ43" s="591">
        <v>0.3</v>
      </c>
      <c r="DA43" s="609"/>
      <c r="DB43" s="609"/>
      <c r="DC43" s="610"/>
      <c r="DD43" s="594">
        <v>142628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5094730</v>
      </c>
      <c r="CS44" s="589"/>
      <c r="CT44" s="589"/>
      <c r="CU44" s="589"/>
      <c r="CV44" s="589"/>
      <c r="CW44" s="589"/>
      <c r="CX44" s="589"/>
      <c r="CY44" s="590"/>
      <c r="CZ44" s="591">
        <v>10.1</v>
      </c>
      <c r="DA44" s="592"/>
      <c r="DB44" s="592"/>
      <c r="DC44" s="593"/>
      <c r="DD44" s="594">
        <v>584301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2421425</v>
      </c>
      <c r="CS45" s="607"/>
      <c r="CT45" s="607"/>
      <c r="CU45" s="607"/>
      <c r="CV45" s="607"/>
      <c r="CW45" s="607"/>
      <c r="CX45" s="607"/>
      <c r="CY45" s="608"/>
      <c r="CZ45" s="591">
        <v>4.8</v>
      </c>
      <c r="DA45" s="609"/>
      <c r="DB45" s="609"/>
      <c r="DC45" s="610"/>
      <c r="DD45" s="594">
        <v>38327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2651605</v>
      </c>
      <c r="CS46" s="589"/>
      <c r="CT46" s="589"/>
      <c r="CU46" s="589"/>
      <c r="CV46" s="589"/>
      <c r="CW46" s="589"/>
      <c r="CX46" s="589"/>
      <c r="CY46" s="590"/>
      <c r="CZ46" s="591">
        <v>5.2</v>
      </c>
      <c r="DA46" s="592"/>
      <c r="DB46" s="592"/>
      <c r="DC46" s="593"/>
      <c r="DD46" s="594">
        <v>545474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102293</v>
      </c>
      <c r="CS47" s="607"/>
      <c r="CT47" s="607"/>
      <c r="CU47" s="607"/>
      <c r="CV47" s="607"/>
      <c r="CW47" s="607"/>
      <c r="CX47" s="607"/>
      <c r="CY47" s="608"/>
      <c r="CZ47" s="591">
        <v>0.2</v>
      </c>
      <c r="DA47" s="609"/>
      <c r="DB47" s="609"/>
      <c r="DC47" s="610"/>
      <c r="DD47" s="594">
        <v>14720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50635375</v>
      </c>
      <c r="CS49" s="573"/>
      <c r="CT49" s="573"/>
      <c r="CU49" s="573"/>
      <c r="CV49" s="573"/>
      <c r="CW49" s="573"/>
      <c r="CX49" s="573"/>
      <c r="CY49" s="574"/>
      <c r="CZ49" s="575">
        <v>100</v>
      </c>
      <c r="DA49" s="576"/>
      <c r="DB49" s="576"/>
      <c r="DC49" s="577"/>
      <c r="DD49" s="578">
        <v>33636098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AZ23" sqref="AZ22:BD2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49963</v>
      </c>
      <c r="R7" s="1101"/>
      <c r="S7" s="1101"/>
      <c r="T7" s="1101"/>
      <c r="U7" s="1101"/>
      <c r="V7" s="1101">
        <v>47516</v>
      </c>
      <c r="W7" s="1101"/>
      <c r="X7" s="1101"/>
      <c r="Y7" s="1101"/>
      <c r="Z7" s="1101"/>
      <c r="AA7" s="1101">
        <v>2447</v>
      </c>
      <c r="AB7" s="1101"/>
      <c r="AC7" s="1101"/>
      <c r="AD7" s="1101"/>
      <c r="AE7" s="1102"/>
      <c r="AF7" s="1103">
        <v>2334</v>
      </c>
      <c r="AG7" s="1104"/>
      <c r="AH7" s="1104"/>
      <c r="AI7" s="1104"/>
      <c r="AJ7" s="1105"/>
      <c r="AK7" s="1087">
        <v>410</v>
      </c>
      <c r="AL7" s="1088"/>
      <c r="AM7" s="1088"/>
      <c r="AN7" s="1088"/>
      <c r="AO7" s="1088"/>
      <c r="AP7" s="1088">
        <v>45690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0</v>
      </c>
      <c r="CI7" s="1085"/>
      <c r="CJ7" s="1085"/>
      <c r="CK7" s="1085"/>
      <c r="CL7" s="1086"/>
      <c r="CM7" s="1084">
        <v>66</v>
      </c>
      <c r="CN7" s="1085"/>
      <c r="CO7" s="1085"/>
      <c r="CP7" s="1085"/>
      <c r="CQ7" s="1086"/>
      <c r="CR7" s="1084">
        <v>5</v>
      </c>
      <c r="CS7" s="1085"/>
      <c r="CT7" s="1085"/>
      <c r="CU7" s="1085"/>
      <c r="CV7" s="1086"/>
      <c r="CW7" s="1084" t="s">
        <v>557</v>
      </c>
      <c r="CX7" s="1085"/>
      <c r="CY7" s="1085"/>
      <c r="CZ7" s="1085"/>
      <c r="DA7" s="1086"/>
      <c r="DB7" s="1084" t="s">
        <v>557</v>
      </c>
      <c r="DC7" s="1085"/>
      <c r="DD7" s="1085"/>
      <c r="DE7" s="1085"/>
      <c r="DF7" s="1086"/>
      <c r="DG7" s="1084">
        <v>3896</v>
      </c>
      <c r="DH7" s="1085"/>
      <c r="DI7" s="1085"/>
      <c r="DJ7" s="1085"/>
      <c r="DK7" s="1086"/>
      <c r="DL7" s="1084" t="s">
        <v>557</v>
      </c>
      <c r="DM7" s="1085"/>
      <c r="DN7" s="1085"/>
      <c r="DO7" s="1085"/>
      <c r="DP7" s="1086"/>
      <c r="DQ7" s="1084" t="s">
        <v>558</v>
      </c>
      <c r="DR7" s="1085"/>
      <c r="DS7" s="1085"/>
      <c r="DT7" s="1085"/>
      <c r="DU7" s="1086"/>
      <c r="DV7" s="1111"/>
      <c r="DW7" s="1112"/>
      <c r="DX7" s="1112"/>
      <c r="DY7" s="1112"/>
      <c r="DZ7" s="1113"/>
      <c r="EA7" s="205"/>
    </row>
    <row r="8" spans="1:131" s="206" customFormat="1" ht="26.25" customHeight="1" x14ac:dyDescent="0.15">
      <c r="A8" s="212">
        <v>2</v>
      </c>
      <c r="B8" s="1033" t="s">
        <v>365</v>
      </c>
      <c r="C8" s="1034"/>
      <c r="D8" s="1034"/>
      <c r="E8" s="1034"/>
      <c r="F8" s="1034"/>
      <c r="G8" s="1034"/>
      <c r="H8" s="1034"/>
      <c r="I8" s="1034"/>
      <c r="J8" s="1034"/>
      <c r="K8" s="1034"/>
      <c r="L8" s="1034"/>
      <c r="M8" s="1034"/>
      <c r="N8" s="1034"/>
      <c r="O8" s="1034"/>
      <c r="P8" s="1035"/>
      <c r="Q8" s="1039">
        <v>1793</v>
      </c>
      <c r="R8" s="1040"/>
      <c r="S8" s="1040"/>
      <c r="T8" s="1040"/>
      <c r="U8" s="1040"/>
      <c r="V8" s="1040">
        <v>3232</v>
      </c>
      <c r="W8" s="1040"/>
      <c r="X8" s="1040"/>
      <c r="Y8" s="1040"/>
      <c r="Z8" s="1040"/>
      <c r="AA8" s="1040">
        <v>-1438</v>
      </c>
      <c r="AB8" s="1040"/>
      <c r="AC8" s="1040"/>
      <c r="AD8" s="1040"/>
      <c r="AE8" s="1041"/>
      <c r="AF8" s="1015">
        <v>-1438</v>
      </c>
      <c r="AG8" s="1016"/>
      <c r="AH8" s="1016"/>
      <c r="AI8" s="1016"/>
      <c r="AJ8" s="1017"/>
      <c r="AK8" s="1082">
        <v>2147</v>
      </c>
      <c r="AL8" s="1083"/>
      <c r="AM8" s="1083"/>
      <c r="AN8" s="1083"/>
      <c r="AO8" s="1083"/>
      <c r="AP8" s="1083">
        <v>5403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543</v>
      </c>
      <c r="BT8" s="1011"/>
      <c r="BU8" s="1011"/>
      <c r="BV8" s="1011"/>
      <c r="BW8" s="1011"/>
      <c r="BX8" s="1011"/>
      <c r="BY8" s="1011"/>
      <c r="BZ8" s="1011"/>
      <c r="CA8" s="1011"/>
      <c r="CB8" s="1011"/>
      <c r="CC8" s="1011"/>
      <c r="CD8" s="1011"/>
      <c r="CE8" s="1011"/>
      <c r="CF8" s="1011"/>
      <c r="CG8" s="1012"/>
      <c r="CH8" s="985">
        <v>-70</v>
      </c>
      <c r="CI8" s="986"/>
      <c r="CJ8" s="986"/>
      <c r="CK8" s="986"/>
      <c r="CL8" s="987"/>
      <c r="CM8" s="985">
        <v>117</v>
      </c>
      <c r="CN8" s="986"/>
      <c r="CO8" s="986"/>
      <c r="CP8" s="986"/>
      <c r="CQ8" s="987"/>
      <c r="CR8" s="985">
        <v>2</v>
      </c>
      <c r="CS8" s="986"/>
      <c r="CT8" s="986"/>
      <c r="CU8" s="986"/>
      <c r="CV8" s="987"/>
      <c r="CW8" s="985">
        <v>157</v>
      </c>
      <c r="CX8" s="986"/>
      <c r="CY8" s="986"/>
      <c r="CZ8" s="986"/>
      <c r="DA8" s="987"/>
      <c r="DB8" s="985" t="s">
        <v>557</v>
      </c>
      <c r="DC8" s="986"/>
      <c r="DD8" s="986"/>
      <c r="DE8" s="986"/>
      <c r="DF8" s="987"/>
      <c r="DG8" s="985" t="s">
        <v>557</v>
      </c>
      <c r="DH8" s="986"/>
      <c r="DI8" s="986"/>
      <c r="DJ8" s="986"/>
      <c r="DK8" s="987"/>
      <c r="DL8" s="985">
        <v>11236</v>
      </c>
      <c r="DM8" s="986"/>
      <c r="DN8" s="986"/>
      <c r="DO8" s="986"/>
      <c r="DP8" s="987"/>
      <c r="DQ8" s="985" t="s">
        <v>558</v>
      </c>
      <c r="DR8" s="986"/>
      <c r="DS8" s="986"/>
      <c r="DT8" s="986"/>
      <c r="DU8" s="987"/>
      <c r="DV8" s="988"/>
      <c r="DW8" s="989"/>
      <c r="DX8" s="989"/>
      <c r="DY8" s="989"/>
      <c r="DZ8" s="990"/>
      <c r="EA8" s="205"/>
    </row>
    <row r="9" spans="1:131" s="206" customFormat="1" ht="26.25" customHeight="1" x14ac:dyDescent="0.15">
      <c r="A9" s="212">
        <v>3</v>
      </c>
      <c r="B9" s="1033" t="s">
        <v>366</v>
      </c>
      <c r="C9" s="1034"/>
      <c r="D9" s="1034"/>
      <c r="E9" s="1034"/>
      <c r="F9" s="1034"/>
      <c r="G9" s="1034"/>
      <c r="H9" s="1034"/>
      <c r="I9" s="1034"/>
      <c r="J9" s="1034"/>
      <c r="K9" s="1034"/>
      <c r="L9" s="1034"/>
      <c r="M9" s="1034"/>
      <c r="N9" s="1034"/>
      <c r="O9" s="1034"/>
      <c r="P9" s="1035"/>
      <c r="Q9" s="1039">
        <v>2184</v>
      </c>
      <c r="R9" s="1040"/>
      <c r="S9" s="1040"/>
      <c r="T9" s="1040"/>
      <c r="U9" s="1040"/>
      <c r="V9" s="1040">
        <v>2573</v>
      </c>
      <c r="W9" s="1040"/>
      <c r="X9" s="1040"/>
      <c r="Y9" s="1040"/>
      <c r="Z9" s="1040"/>
      <c r="AA9" s="1040">
        <v>-389</v>
      </c>
      <c r="AB9" s="1040"/>
      <c r="AC9" s="1040"/>
      <c r="AD9" s="1040"/>
      <c r="AE9" s="1041"/>
      <c r="AF9" s="1015">
        <v>-459</v>
      </c>
      <c r="AG9" s="1016"/>
      <c r="AH9" s="1016"/>
      <c r="AI9" s="1016"/>
      <c r="AJ9" s="1017"/>
      <c r="AK9" s="1082">
        <v>350</v>
      </c>
      <c r="AL9" s="1083"/>
      <c r="AM9" s="1083"/>
      <c r="AN9" s="1083"/>
      <c r="AO9" s="1083"/>
      <c r="AP9" s="1083">
        <v>7263</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544</v>
      </c>
      <c r="BT9" s="1011"/>
      <c r="BU9" s="1011"/>
      <c r="BV9" s="1011"/>
      <c r="BW9" s="1011"/>
      <c r="BX9" s="1011"/>
      <c r="BY9" s="1011"/>
      <c r="BZ9" s="1011"/>
      <c r="CA9" s="1011"/>
      <c r="CB9" s="1011"/>
      <c r="CC9" s="1011"/>
      <c r="CD9" s="1011"/>
      <c r="CE9" s="1011"/>
      <c r="CF9" s="1011"/>
      <c r="CG9" s="1012"/>
      <c r="CH9" s="985">
        <v>61</v>
      </c>
      <c r="CI9" s="986"/>
      <c r="CJ9" s="986"/>
      <c r="CK9" s="986"/>
      <c r="CL9" s="987"/>
      <c r="CM9" s="985">
        <v>949</v>
      </c>
      <c r="CN9" s="986"/>
      <c r="CO9" s="986"/>
      <c r="CP9" s="986"/>
      <c r="CQ9" s="987"/>
      <c r="CR9" s="985">
        <v>162</v>
      </c>
      <c r="CS9" s="986"/>
      <c r="CT9" s="986"/>
      <c r="CU9" s="986"/>
      <c r="CV9" s="987"/>
      <c r="CW9" s="985" t="s">
        <v>557</v>
      </c>
      <c r="CX9" s="986"/>
      <c r="CY9" s="986"/>
      <c r="CZ9" s="986"/>
      <c r="DA9" s="987"/>
      <c r="DB9" s="985">
        <v>1084</v>
      </c>
      <c r="DC9" s="986"/>
      <c r="DD9" s="986"/>
      <c r="DE9" s="986"/>
      <c r="DF9" s="987"/>
      <c r="DG9" s="985" t="s">
        <v>557</v>
      </c>
      <c r="DH9" s="986"/>
      <c r="DI9" s="986"/>
      <c r="DJ9" s="986"/>
      <c r="DK9" s="987"/>
      <c r="DL9" s="985" t="s">
        <v>557</v>
      </c>
      <c r="DM9" s="986"/>
      <c r="DN9" s="986"/>
      <c r="DO9" s="986"/>
      <c r="DP9" s="987"/>
      <c r="DQ9" s="985" t="s">
        <v>558</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545</v>
      </c>
      <c r="BT10" s="1011"/>
      <c r="BU10" s="1011"/>
      <c r="BV10" s="1011"/>
      <c r="BW10" s="1011"/>
      <c r="BX10" s="1011"/>
      <c r="BY10" s="1011"/>
      <c r="BZ10" s="1011"/>
      <c r="CA10" s="1011"/>
      <c r="CB10" s="1011"/>
      <c r="CC10" s="1011"/>
      <c r="CD10" s="1011"/>
      <c r="CE10" s="1011"/>
      <c r="CF10" s="1011"/>
      <c r="CG10" s="1012"/>
      <c r="CH10" s="985">
        <v>117</v>
      </c>
      <c r="CI10" s="986"/>
      <c r="CJ10" s="986"/>
      <c r="CK10" s="986"/>
      <c r="CL10" s="987"/>
      <c r="CM10" s="985">
        <v>294</v>
      </c>
      <c r="CN10" s="986"/>
      <c r="CO10" s="986"/>
      <c r="CP10" s="986"/>
      <c r="CQ10" s="987"/>
      <c r="CR10" s="985">
        <v>200</v>
      </c>
      <c r="CS10" s="986"/>
      <c r="CT10" s="986"/>
      <c r="CU10" s="986"/>
      <c r="CV10" s="987"/>
      <c r="CW10" s="985" t="s">
        <v>557</v>
      </c>
      <c r="CX10" s="986"/>
      <c r="CY10" s="986"/>
      <c r="CZ10" s="986"/>
      <c r="DA10" s="987"/>
      <c r="DB10" s="985">
        <v>500</v>
      </c>
      <c r="DC10" s="986"/>
      <c r="DD10" s="986"/>
      <c r="DE10" s="986"/>
      <c r="DF10" s="987"/>
      <c r="DG10" s="985" t="s">
        <v>558</v>
      </c>
      <c r="DH10" s="986"/>
      <c r="DI10" s="986"/>
      <c r="DJ10" s="986"/>
      <c r="DK10" s="987"/>
      <c r="DL10" s="985">
        <v>591</v>
      </c>
      <c r="DM10" s="986"/>
      <c r="DN10" s="986"/>
      <c r="DO10" s="986"/>
      <c r="DP10" s="987"/>
      <c r="DQ10" s="985">
        <v>177</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546</v>
      </c>
      <c r="BT11" s="1011"/>
      <c r="BU11" s="1011"/>
      <c r="BV11" s="1011"/>
      <c r="BW11" s="1011"/>
      <c r="BX11" s="1011"/>
      <c r="BY11" s="1011"/>
      <c r="BZ11" s="1011"/>
      <c r="CA11" s="1011"/>
      <c r="CB11" s="1011"/>
      <c r="CC11" s="1011"/>
      <c r="CD11" s="1011"/>
      <c r="CE11" s="1011"/>
      <c r="CF11" s="1011"/>
      <c r="CG11" s="1012"/>
      <c r="CH11" s="985">
        <v>3</v>
      </c>
      <c r="CI11" s="986"/>
      <c r="CJ11" s="986"/>
      <c r="CK11" s="986"/>
      <c r="CL11" s="987"/>
      <c r="CM11" s="985">
        <v>68</v>
      </c>
      <c r="CN11" s="986"/>
      <c r="CO11" s="986"/>
      <c r="CP11" s="986"/>
      <c r="CQ11" s="987"/>
      <c r="CR11" s="985">
        <v>40</v>
      </c>
      <c r="CS11" s="986"/>
      <c r="CT11" s="986"/>
      <c r="CU11" s="986"/>
      <c r="CV11" s="987"/>
      <c r="CW11" s="985" t="s">
        <v>557</v>
      </c>
      <c r="CX11" s="986"/>
      <c r="CY11" s="986"/>
      <c r="CZ11" s="986"/>
      <c r="DA11" s="987"/>
      <c r="DB11" s="985" t="s">
        <v>557</v>
      </c>
      <c r="DC11" s="986"/>
      <c r="DD11" s="986"/>
      <c r="DE11" s="986"/>
      <c r="DF11" s="987"/>
      <c r="DG11" s="985" t="s">
        <v>557</v>
      </c>
      <c r="DH11" s="986"/>
      <c r="DI11" s="986"/>
      <c r="DJ11" s="986"/>
      <c r="DK11" s="987"/>
      <c r="DL11" s="985" t="s">
        <v>557</v>
      </c>
      <c r="DM11" s="986"/>
      <c r="DN11" s="986"/>
      <c r="DO11" s="986"/>
      <c r="DP11" s="987"/>
      <c r="DQ11" s="985" t="s">
        <v>558</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547</v>
      </c>
      <c r="BT12" s="1011"/>
      <c r="BU12" s="1011"/>
      <c r="BV12" s="1011"/>
      <c r="BW12" s="1011"/>
      <c r="BX12" s="1011"/>
      <c r="BY12" s="1011"/>
      <c r="BZ12" s="1011"/>
      <c r="CA12" s="1011"/>
      <c r="CB12" s="1011"/>
      <c r="CC12" s="1011"/>
      <c r="CD12" s="1011"/>
      <c r="CE12" s="1011"/>
      <c r="CF12" s="1011"/>
      <c r="CG12" s="1012"/>
      <c r="CH12" s="985">
        <v>-6</v>
      </c>
      <c r="CI12" s="986"/>
      <c r="CJ12" s="986"/>
      <c r="CK12" s="986"/>
      <c r="CL12" s="987"/>
      <c r="CM12" s="985">
        <v>131</v>
      </c>
      <c r="CN12" s="986"/>
      <c r="CO12" s="986"/>
      <c r="CP12" s="986"/>
      <c r="CQ12" s="987"/>
      <c r="CR12" s="985">
        <v>3</v>
      </c>
      <c r="CS12" s="986"/>
      <c r="CT12" s="986"/>
      <c r="CU12" s="986"/>
      <c r="CV12" s="987"/>
      <c r="CW12" s="985">
        <v>4</v>
      </c>
      <c r="CX12" s="986"/>
      <c r="CY12" s="986"/>
      <c r="CZ12" s="986"/>
      <c r="DA12" s="987"/>
      <c r="DB12" s="985">
        <v>128</v>
      </c>
      <c r="DC12" s="986"/>
      <c r="DD12" s="986"/>
      <c r="DE12" s="986"/>
      <c r="DF12" s="987"/>
      <c r="DG12" s="985" t="s">
        <v>557</v>
      </c>
      <c r="DH12" s="986"/>
      <c r="DI12" s="986"/>
      <c r="DJ12" s="986"/>
      <c r="DK12" s="987"/>
      <c r="DL12" s="985" t="s">
        <v>557</v>
      </c>
      <c r="DM12" s="986"/>
      <c r="DN12" s="986"/>
      <c r="DO12" s="986"/>
      <c r="DP12" s="987"/>
      <c r="DQ12" s="985" t="s">
        <v>558</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548</v>
      </c>
      <c r="BT13" s="1011"/>
      <c r="BU13" s="1011"/>
      <c r="BV13" s="1011"/>
      <c r="BW13" s="1011"/>
      <c r="BX13" s="1011"/>
      <c r="BY13" s="1011"/>
      <c r="BZ13" s="1011"/>
      <c r="CA13" s="1011"/>
      <c r="CB13" s="1011"/>
      <c r="CC13" s="1011"/>
      <c r="CD13" s="1011"/>
      <c r="CE13" s="1011"/>
      <c r="CF13" s="1011"/>
      <c r="CG13" s="1012"/>
      <c r="CH13" s="985">
        <v>2</v>
      </c>
      <c r="CI13" s="986"/>
      <c r="CJ13" s="986"/>
      <c r="CK13" s="986"/>
      <c r="CL13" s="987"/>
      <c r="CM13" s="985">
        <v>524</v>
      </c>
      <c r="CN13" s="986"/>
      <c r="CO13" s="986"/>
      <c r="CP13" s="986"/>
      <c r="CQ13" s="987"/>
      <c r="CR13" s="985">
        <v>500</v>
      </c>
      <c r="CS13" s="986"/>
      <c r="CT13" s="986"/>
      <c r="CU13" s="986"/>
      <c r="CV13" s="987"/>
      <c r="CW13" s="985">
        <v>154</v>
      </c>
      <c r="CX13" s="986"/>
      <c r="CY13" s="986"/>
      <c r="CZ13" s="986"/>
      <c r="DA13" s="987"/>
      <c r="DB13" s="985" t="s">
        <v>557</v>
      </c>
      <c r="DC13" s="986"/>
      <c r="DD13" s="986"/>
      <c r="DE13" s="986"/>
      <c r="DF13" s="987"/>
      <c r="DG13" s="985" t="s">
        <v>557</v>
      </c>
      <c r="DH13" s="986"/>
      <c r="DI13" s="986"/>
      <c r="DJ13" s="986"/>
      <c r="DK13" s="987"/>
      <c r="DL13" s="985" t="s">
        <v>557</v>
      </c>
      <c r="DM13" s="986"/>
      <c r="DN13" s="986"/>
      <c r="DO13" s="986"/>
      <c r="DP13" s="987"/>
      <c r="DQ13" s="985" t="s">
        <v>558</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549</v>
      </c>
      <c r="BT14" s="1011"/>
      <c r="BU14" s="1011"/>
      <c r="BV14" s="1011"/>
      <c r="BW14" s="1011"/>
      <c r="BX14" s="1011"/>
      <c r="BY14" s="1011"/>
      <c r="BZ14" s="1011"/>
      <c r="CA14" s="1011"/>
      <c r="CB14" s="1011"/>
      <c r="CC14" s="1011"/>
      <c r="CD14" s="1011"/>
      <c r="CE14" s="1011"/>
      <c r="CF14" s="1011"/>
      <c r="CG14" s="1012"/>
      <c r="CH14" s="985">
        <v>-31</v>
      </c>
      <c r="CI14" s="986"/>
      <c r="CJ14" s="986"/>
      <c r="CK14" s="986"/>
      <c r="CL14" s="987"/>
      <c r="CM14" s="985">
        <v>345</v>
      </c>
      <c r="CN14" s="986"/>
      <c r="CO14" s="986"/>
      <c r="CP14" s="986"/>
      <c r="CQ14" s="987"/>
      <c r="CR14" s="985">
        <v>42</v>
      </c>
      <c r="CS14" s="986"/>
      <c r="CT14" s="986"/>
      <c r="CU14" s="986"/>
      <c r="CV14" s="987"/>
      <c r="CW14" s="985">
        <v>123</v>
      </c>
      <c r="CX14" s="986"/>
      <c r="CY14" s="986"/>
      <c r="CZ14" s="986"/>
      <c r="DA14" s="987"/>
      <c r="DB14" s="985" t="s">
        <v>558</v>
      </c>
      <c r="DC14" s="986"/>
      <c r="DD14" s="986"/>
      <c r="DE14" s="986"/>
      <c r="DF14" s="987"/>
      <c r="DG14" s="985" t="s">
        <v>557</v>
      </c>
      <c r="DH14" s="986"/>
      <c r="DI14" s="986"/>
      <c r="DJ14" s="986"/>
      <c r="DK14" s="987"/>
      <c r="DL14" s="985" t="s">
        <v>557</v>
      </c>
      <c r="DM14" s="986"/>
      <c r="DN14" s="986"/>
      <c r="DO14" s="986"/>
      <c r="DP14" s="987"/>
      <c r="DQ14" s="985" t="s">
        <v>558</v>
      </c>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550</v>
      </c>
      <c r="BT15" s="1011"/>
      <c r="BU15" s="1011"/>
      <c r="BV15" s="1011"/>
      <c r="BW15" s="1011"/>
      <c r="BX15" s="1011"/>
      <c r="BY15" s="1011"/>
      <c r="BZ15" s="1011"/>
      <c r="CA15" s="1011"/>
      <c r="CB15" s="1011"/>
      <c r="CC15" s="1011"/>
      <c r="CD15" s="1011"/>
      <c r="CE15" s="1011"/>
      <c r="CF15" s="1011"/>
      <c r="CG15" s="1012"/>
      <c r="CH15" s="985">
        <v>353</v>
      </c>
      <c r="CI15" s="986"/>
      <c r="CJ15" s="986"/>
      <c r="CK15" s="986"/>
      <c r="CL15" s="987"/>
      <c r="CM15" s="985">
        <v>7937</v>
      </c>
      <c r="CN15" s="986"/>
      <c r="CO15" s="986"/>
      <c r="CP15" s="986"/>
      <c r="CQ15" s="987"/>
      <c r="CR15" s="985" t="s">
        <v>557</v>
      </c>
      <c r="CS15" s="986"/>
      <c r="CT15" s="986"/>
      <c r="CU15" s="986"/>
      <c r="CV15" s="987"/>
      <c r="CW15" s="985" t="s">
        <v>557</v>
      </c>
      <c r="CX15" s="986"/>
      <c r="CY15" s="986"/>
      <c r="CZ15" s="986"/>
      <c r="DA15" s="987"/>
      <c r="DB15" s="985" t="s">
        <v>557</v>
      </c>
      <c r="DC15" s="986"/>
      <c r="DD15" s="986"/>
      <c r="DE15" s="986"/>
      <c r="DF15" s="987"/>
      <c r="DG15" s="985" t="s">
        <v>558</v>
      </c>
      <c r="DH15" s="986"/>
      <c r="DI15" s="986"/>
      <c r="DJ15" s="986"/>
      <c r="DK15" s="987"/>
      <c r="DL15" s="985" t="s">
        <v>559</v>
      </c>
      <c r="DM15" s="986"/>
      <c r="DN15" s="986"/>
      <c r="DO15" s="986"/>
      <c r="DP15" s="987"/>
      <c r="DQ15" s="985">
        <v>25</v>
      </c>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436</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17731</v>
      </c>
      <c r="R28" s="1050"/>
      <c r="S28" s="1050"/>
      <c r="T28" s="1050"/>
      <c r="U28" s="1050"/>
      <c r="V28" s="1050">
        <v>17294</v>
      </c>
      <c r="W28" s="1050"/>
      <c r="X28" s="1050"/>
      <c r="Y28" s="1050"/>
      <c r="Z28" s="1050"/>
      <c r="AA28" s="1050">
        <v>437</v>
      </c>
      <c r="AB28" s="1050"/>
      <c r="AC28" s="1050"/>
      <c r="AD28" s="1050"/>
      <c r="AE28" s="1051"/>
      <c r="AF28" s="1052">
        <v>437</v>
      </c>
      <c r="AG28" s="1050"/>
      <c r="AH28" s="1050"/>
      <c r="AI28" s="1050"/>
      <c r="AJ28" s="1053"/>
      <c r="AK28" s="1054" t="s">
        <v>539</v>
      </c>
      <c r="AL28" s="1042"/>
      <c r="AM28" s="1042"/>
      <c r="AN28" s="1042"/>
      <c r="AO28" s="1042"/>
      <c r="AP28" s="1042" t="s">
        <v>539</v>
      </c>
      <c r="AQ28" s="1042"/>
      <c r="AR28" s="1042"/>
      <c r="AS28" s="1042"/>
      <c r="AT28" s="1042"/>
      <c r="AU28" s="1042" t="s">
        <v>539</v>
      </c>
      <c r="AV28" s="1042"/>
      <c r="AW28" s="1042"/>
      <c r="AX28" s="1042"/>
      <c r="AY28" s="1042"/>
      <c r="AZ28" s="1043" t="s">
        <v>539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2600</v>
      </c>
      <c r="R29" s="1040"/>
      <c r="S29" s="1040"/>
      <c r="T29" s="1040"/>
      <c r="U29" s="1040"/>
      <c r="V29" s="1040">
        <v>2527</v>
      </c>
      <c r="W29" s="1040"/>
      <c r="X29" s="1040"/>
      <c r="Y29" s="1040"/>
      <c r="Z29" s="1040"/>
      <c r="AA29" s="1040">
        <v>72</v>
      </c>
      <c r="AB29" s="1040"/>
      <c r="AC29" s="1040"/>
      <c r="AD29" s="1040"/>
      <c r="AE29" s="1041"/>
      <c r="AF29" s="1015">
        <v>72</v>
      </c>
      <c r="AG29" s="1016"/>
      <c r="AH29" s="1016"/>
      <c r="AI29" s="1016"/>
      <c r="AJ29" s="1017"/>
      <c r="AK29" s="976" t="s">
        <v>539</v>
      </c>
      <c r="AL29" s="967"/>
      <c r="AM29" s="967"/>
      <c r="AN29" s="967"/>
      <c r="AO29" s="967"/>
      <c r="AP29" s="967" t="s">
        <v>539</v>
      </c>
      <c r="AQ29" s="967"/>
      <c r="AR29" s="967"/>
      <c r="AS29" s="967"/>
      <c r="AT29" s="967"/>
      <c r="AU29" s="967" t="s">
        <v>539</v>
      </c>
      <c r="AV29" s="967"/>
      <c r="AW29" s="967"/>
      <c r="AX29" s="967"/>
      <c r="AY29" s="967"/>
      <c r="AZ29" s="1038" t="s">
        <v>539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8</v>
      </c>
      <c r="R30" s="1040"/>
      <c r="S30" s="1040"/>
      <c r="T30" s="1040"/>
      <c r="U30" s="1040"/>
      <c r="V30" s="1040">
        <v>8</v>
      </c>
      <c r="W30" s="1040"/>
      <c r="X30" s="1040"/>
      <c r="Y30" s="1040"/>
      <c r="Z30" s="1040"/>
      <c r="AA30" s="1040">
        <v>0</v>
      </c>
      <c r="AB30" s="1040"/>
      <c r="AC30" s="1040"/>
      <c r="AD30" s="1040"/>
      <c r="AE30" s="1041"/>
      <c r="AF30" s="1015">
        <v>0</v>
      </c>
      <c r="AG30" s="1016"/>
      <c r="AH30" s="1016"/>
      <c r="AI30" s="1016"/>
      <c r="AJ30" s="1017"/>
      <c r="AK30" s="976" t="s">
        <v>539</v>
      </c>
      <c r="AL30" s="967"/>
      <c r="AM30" s="967"/>
      <c r="AN30" s="967"/>
      <c r="AO30" s="967"/>
      <c r="AP30" s="967" t="s">
        <v>539</v>
      </c>
      <c r="AQ30" s="967"/>
      <c r="AR30" s="967"/>
      <c r="AS30" s="967"/>
      <c r="AT30" s="967"/>
      <c r="AU30" s="967" t="s">
        <v>539</v>
      </c>
      <c r="AV30" s="967"/>
      <c r="AW30" s="967"/>
      <c r="AX30" s="967"/>
      <c r="AY30" s="967"/>
      <c r="AZ30" s="1038" t="s">
        <v>539</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11247</v>
      </c>
      <c r="R31" s="1040"/>
      <c r="S31" s="1040"/>
      <c r="T31" s="1040"/>
      <c r="U31" s="1040"/>
      <c r="V31" s="1040">
        <v>11078</v>
      </c>
      <c r="W31" s="1040"/>
      <c r="X31" s="1040"/>
      <c r="Y31" s="1040"/>
      <c r="Z31" s="1040"/>
      <c r="AA31" s="1040">
        <v>170</v>
      </c>
      <c r="AB31" s="1040"/>
      <c r="AC31" s="1040"/>
      <c r="AD31" s="1040"/>
      <c r="AE31" s="1041"/>
      <c r="AF31" s="1015">
        <v>170</v>
      </c>
      <c r="AG31" s="1016"/>
      <c r="AH31" s="1016"/>
      <c r="AI31" s="1016"/>
      <c r="AJ31" s="1017"/>
      <c r="AK31" s="976" t="s">
        <v>540</v>
      </c>
      <c r="AL31" s="967"/>
      <c r="AM31" s="967"/>
      <c r="AN31" s="967"/>
      <c r="AO31" s="967"/>
      <c r="AP31" s="967" t="s">
        <v>539</v>
      </c>
      <c r="AQ31" s="967"/>
      <c r="AR31" s="967"/>
      <c r="AS31" s="967"/>
      <c r="AT31" s="967"/>
      <c r="AU31" s="967" t="s">
        <v>540</v>
      </c>
      <c r="AV31" s="967"/>
      <c r="AW31" s="967"/>
      <c r="AX31" s="967"/>
      <c r="AY31" s="967"/>
      <c r="AZ31" s="1038" t="s">
        <v>541</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3564</v>
      </c>
      <c r="R32" s="1040"/>
      <c r="S32" s="1040"/>
      <c r="T32" s="1040"/>
      <c r="U32" s="1040"/>
      <c r="V32" s="1040">
        <v>3808</v>
      </c>
      <c r="W32" s="1040"/>
      <c r="X32" s="1040"/>
      <c r="Y32" s="1040"/>
      <c r="Z32" s="1040"/>
      <c r="AA32" s="1040">
        <v>-243</v>
      </c>
      <c r="AB32" s="1040"/>
      <c r="AC32" s="1040"/>
      <c r="AD32" s="1040"/>
      <c r="AE32" s="1041"/>
      <c r="AF32" s="1015">
        <v>3845</v>
      </c>
      <c r="AG32" s="1016"/>
      <c r="AH32" s="1016"/>
      <c r="AI32" s="1016"/>
      <c r="AJ32" s="1017"/>
      <c r="AK32" s="976">
        <v>182</v>
      </c>
      <c r="AL32" s="967"/>
      <c r="AM32" s="967"/>
      <c r="AN32" s="967"/>
      <c r="AO32" s="967"/>
      <c r="AP32" s="967">
        <v>2095</v>
      </c>
      <c r="AQ32" s="967"/>
      <c r="AR32" s="967"/>
      <c r="AS32" s="967"/>
      <c r="AT32" s="967"/>
      <c r="AU32" s="967">
        <v>4</v>
      </c>
      <c r="AV32" s="967"/>
      <c r="AW32" s="967"/>
      <c r="AX32" s="967"/>
      <c r="AY32" s="967"/>
      <c r="AZ32" s="1038" t="s">
        <v>539</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4790</v>
      </c>
      <c r="R33" s="1040"/>
      <c r="S33" s="1040"/>
      <c r="T33" s="1040"/>
      <c r="U33" s="1040"/>
      <c r="V33" s="1040">
        <v>6834</v>
      </c>
      <c r="W33" s="1040"/>
      <c r="X33" s="1040"/>
      <c r="Y33" s="1040"/>
      <c r="Z33" s="1040"/>
      <c r="AA33" s="1040">
        <v>-2044</v>
      </c>
      <c r="AB33" s="1040"/>
      <c r="AC33" s="1040"/>
      <c r="AD33" s="1040"/>
      <c r="AE33" s="1041"/>
      <c r="AF33" s="1015">
        <v>-1018</v>
      </c>
      <c r="AG33" s="1016"/>
      <c r="AH33" s="1016"/>
      <c r="AI33" s="1016"/>
      <c r="AJ33" s="1017"/>
      <c r="AK33" s="976">
        <v>987</v>
      </c>
      <c r="AL33" s="967"/>
      <c r="AM33" s="967"/>
      <c r="AN33" s="967"/>
      <c r="AO33" s="967"/>
      <c r="AP33" s="967">
        <v>1040</v>
      </c>
      <c r="AQ33" s="967"/>
      <c r="AR33" s="967"/>
      <c r="AS33" s="967"/>
      <c r="AT33" s="967"/>
      <c r="AU33" s="967">
        <v>874</v>
      </c>
      <c r="AV33" s="967"/>
      <c r="AW33" s="967"/>
      <c r="AX33" s="967"/>
      <c r="AY33" s="967"/>
      <c r="AZ33" s="1038">
        <v>25.8</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3739</v>
      </c>
      <c r="R34" s="1040"/>
      <c r="S34" s="1040"/>
      <c r="T34" s="1040"/>
      <c r="U34" s="1040"/>
      <c r="V34" s="1040">
        <v>3418</v>
      </c>
      <c r="W34" s="1040"/>
      <c r="X34" s="1040"/>
      <c r="Y34" s="1040"/>
      <c r="Z34" s="1040"/>
      <c r="AA34" s="1040">
        <v>321</v>
      </c>
      <c r="AB34" s="1040"/>
      <c r="AC34" s="1040"/>
      <c r="AD34" s="1040"/>
      <c r="AE34" s="1041"/>
      <c r="AF34" s="1015">
        <v>1699</v>
      </c>
      <c r="AG34" s="1016"/>
      <c r="AH34" s="1016"/>
      <c r="AI34" s="1016"/>
      <c r="AJ34" s="1017"/>
      <c r="AK34" s="976">
        <v>996</v>
      </c>
      <c r="AL34" s="967"/>
      <c r="AM34" s="967"/>
      <c r="AN34" s="967"/>
      <c r="AO34" s="967"/>
      <c r="AP34" s="967">
        <v>15616</v>
      </c>
      <c r="AQ34" s="967"/>
      <c r="AR34" s="967"/>
      <c r="AS34" s="967"/>
      <c r="AT34" s="967"/>
      <c r="AU34" s="967">
        <v>6340</v>
      </c>
      <c r="AV34" s="967"/>
      <c r="AW34" s="967"/>
      <c r="AX34" s="967"/>
      <c r="AY34" s="967"/>
      <c r="AZ34" s="1038" t="s">
        <v>551</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5204</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552</v>
      </c>
      <c r="C68" s="982"/>
      <c r="D68" s="982"/>
      <c r="E68" s="982"/>
      <c r="F68" s="982"/>
      <c r="G68" s="982"/>
      <c r="H68" s="982"/>
      <c r="I68" s="982"/>
      <c r="J68" s="982"/>
      <c r="K68" s="982"/>
      <c r="L68" s="982"/>
      <c r="M68" s="982"/>
      <c r="N68" s="982"/>
      <c r="O68" s="982"/>
      <c r="P68" s="983"/>
      <c r="Q68" s="984">
        <v>2915</v>
      </c>
      <c r="R68" s="978"/>
      <c r="S68" s="978"/>
      <c r="T68" s="978"/>
      <c r="U68" s="978"/>
      <c r="V68" s="978">
        <v>2852</v>
      </c>
      <c r="W68" s="978"/>
      <c r="X68" s="978"/>
      <c r="Y68" s="978"/>
      <c r="Z68" s="978"/>
      <c r="AA68" s="978">
        <v>63</v>
      </c>
      <c r="AB68" s="978"/>
      <c r="AC68" s="978"/>
      <c r="AD68" s="978"/>
      <c r="AE68" s="978"/>
      <c r="AF68" s="978">
        <v>62</v>
      </c>
      <c r="AG68" s="978"/>
      <c r="AH68" s="978"/>
      <c r="AI68" s="978"/>
      <c r="AJ68" s="978"/>
      <c r="AK68" s="978" t="s">
        <v>557</v>
      </c>
      <c r="AL68" s="978"/>
      <c r="AM68" s="978"/>
      <c r="AN68" s="978"/>
      <c r="AO68" s="978"/>
      <c r="AP68" s="978">
        <v>8198</v>
      </c>
      <c r="AQ68" s="978"/>
      <c r="AR68" s="978"/>
      <c r="AS68" s="978"/>
      <c r="AT68" s="978"/>
      <c r="AU68" s="978">
        <v>5238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553</v>
      </c>
      <c r="C69" s="971"/>
      <c r="D69" s="971"/>
      <c r="E69" s="971"/>
      <c r="F69" s="971"/>
      <c r="G69" s="971"/>
      <c r="H69" s="971"/>
      <c r="I69" s="971"/>
      <c r="J69" s="971"/>
      <c r="K69" s="971"/>
      <c r="L69" s="971"/>
      <c r="M69" s="971"/>
      <c r="N69" s="971"/>
      <c r="O69" s="971"/>
      <c r="P69" s="972"/>
      <c r="Q69" s="973">
        <v>217</v>
      </c>
      <c r="R69" s="967"/>
      <c r="S69" s="967"/>
      <c r="T69" s="967"/>
      <c r="U69" s="967"/>
      <c r="V69" s="967">
        <v>201</v>
      </c>
      <c r="W69" s="967"/>
      <c r="X69" s="967"/>
      <c r="Y69" s="967"/>
      <c r="Z69" s="967"/>
      <c r="AA69" s="967">
        <v>16</v>
      </c>
      <c r="AB69" s="967"/>
      <c r="AC69" s="967"/>
      <c r="AD69" s="967"/>
      <c r="AE69" s="967"/>
      <c r="AF69" s="967">
        <v>16</v>
      </c>
      <c r="AG69" s="967"/>
      <c r="AH69" s="967"/>
      <c r="AI69" s="967"/>
      <c r="AJ69" s="967"/>
      <c r="AK69" s="967" t="s">
        <v>539</v>
      </c>
      <c r="AL69" s="967"/>
      <c r="AM69" s="967"/>
      <c r="AN69" s="967"/>
      <c r="AO69" s="967"/>
      <c r="AP69" s="967">
        <v>182</v>
      </c>
      <c r="AQ69" s="967"/>
      <c r="AR69" s="967"/>
      <c r="AS69" s="967"/>
      <c r="AT69" s="967"/>
      <c r="AU69" s="967">
        <v>17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554</v>
      </c>
      <c r="C70" s="971"/>
      <c r="D70" s="971"/>
      <c r="E70" s="971"/>
      <c r="F70" s="971"/>
      <c r="G70" s="971"/>
      <c r="H70" s="971"/>
      <c r="I70" s="971"/>
      <c r="J70" s="971"/>
      <c r="K70" s="971"/>
      <c r="L70" s="971"/>
      <c r="M70" s="971"/>
      <c r="N70" s="971"/>
      <c r="O70" s="971"/>
      <c r="P70" s="972"/>
      <c r="Q70" s="973">
        <v>16951</v>
      </c>
      <c r="R70" s="967"/>
      <c r="S70" s="967"/>
      <c r="T70" s="967"/>
      <c r="U70" s="967"/>
      <c r="V70" s="967">
        <v>15098</v>
      </c>
      <c r="W70" s="967"/>
      <c r="X70" s="967"/>
      <c r="Y70" s="967"/>
      <c r="Z70" s="967"/>
      <c r="AA70" s="967">
        <v>1853</v>
      </c>
      <c r="AB70" s="967"/>
      <c r="AC70" s="967"/>
      <c r="AD70" s="967"/>
      <c r="AE70" s="967"/>
      <c r="AF70" s="967">
        <v>1853</v>
      </c>
      <c r="AG70" s="967"/>
      <c r="AH70" s="967"/>
      <c r="AI70" s="967"/>
      <c r="AJ70" s="967"/>
      <c r="AK70" s="967" t="s">
        <v>539</v>
      </c>
      <c r="AL70" s="967"/>
      <c r="AM70" s="967"/>
      <c r="AN70" s="967"/>
      <c r="AO70" s="967"/>
      <c r="AP70" s="967" t="s">
        <v>539</v>
      </c>
      <c r="AQ70" s="967"/>
      <c r="AR70" s="967"/>
      <c r="AS70" s="967"/>
      <c r="AT70" s="967"/>
      <c r="AU70" s="967" t="s">
        <v>539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555</v>
      </c>
      <c r="C71" s="971"/>
      <c r="D71" s="971"/>
      <c r="E71" s="971"/>
      <c r="F71" s="971"/>
      <c r="G71" s="971"/>
      <c r="H71" s="971"/>
      <c r="I71" s="971"/>
      <c r="J71" s="971"/>
      <c r="K71" s="971"/>
      <c r="L71" s="971"/>
      <c r="M71" s="971"/>
      <c r="N71" s="971"/>
      <c r="O71" s="971"/>
      <c r="P71" s="972"/>
      <c r="Q71" s="973">
        <v>4005</v>
      </c>
      <c r="R71" s="967"/>
      <c r="S71" s="967"/>
      <c r="T71" s="967"/>
      <c r="U71" s="967"/>
      <c r="V71" s="967">
        <v>3884</v>
      </c>
      <c r="W71" s="967"/>
      <c r="X71" s="967"/>
      <c r="Y71" s="967"/>
      <c r="Z71" s="967"/>
      <c r="AA71" s="967">
        <v>121</v>
      </c>
      <c r="AB71" s="967"/>
      <c r="AC71" s="967"/>
      <c r="AD71" s="967"/>
      <c r="AE71" s="967"/>
      <c r="AF71" s="967">
        <v>121</v>
      </c>
      <c r="AG71" s="967"/>
      <c r="AH71" s="967"/>
      <c r="AI71" s="967"/>
      <c r="AJ71" s="967"/>
      <c r="AK71" s="967">
        <v>165</v>
      </c>
      <c r="AL71" s="967"/>
      <c r="AM71" s="967"/>
      <c r="AN71" s="967"/>
      <c r="AO71" s="967"/>
      <c r="AP71" s="967" t="s">
        <v>539</v>
      </c>
      <c r="AQ71" s="967"/>
      <c r="AR71" s="967"/>
      <c r="AS71" s="967"/>
      <c r="AT71" s="967"/>
      <c r="AU71" s="967" t="s">
        <v>539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556</v>
      </c>
      <c r="C72" s="971"/>
      <c r="D72" s="971"/>
      <c r="E72" s="971"/>
      <c r="F72" s="971"/>
      <c r="G72" s="971"/>
      <c r="H72" s="971"/>
      <c r="I72" s="971"/>
      <c r="J72" s="971"/>
      <c r="K72" s="971"/>
      <c r="L72" s="971"/>
      <c r="M72" s="971"/>
      <c r="N72" s="971"/>
      <c r="O72" s="971"/>
      <c r="P72" s="972"/>
      <c r="Q72" s="973">
        <v>665317</v>
      </c>
      <c r="R72" s="967"/>
      <c r="S72" s="967"/>
      <c r="T72" s="967"/>
      <c r="U72" s="967"/>
      <c r="V72" s="967">
        <v>642459</v>
      </c>
      <c r="W72" s="967"/>
      <c r="X72" s="967"/>
      <c r="Y72" s="967"/>
      <c r="Z72" s="967"/>
      <c r="AA72" s="967">
        <v>22858</v>
      </c>
      <c r="AB72" s="967"/>
      <c r="AC72" s="967"/>
      <c r="AD72" s="967"/>
      <c r="AE72" s="967"/>
      <c r="AF72" s="967">
        <v>22858</v>
      </c>
      <c r="AG72" s="967"/>
      <c r="AH72" s="967"/>
      <c r="AI72" s="967"/>
      <c r="AJ72" s="967"/>
      <c r="AK72" s="967">
        <v>8586</v>
      </c>
      <c r="AL72" s="967"/>
      <c r="AM72" s="967"/>
      <c r="AN72" s="967"/>
      <c r="AO72" s="967"/>
      <c r="AP72" s="967" t="s">
        <v>539</v>
      </c>
      <c r="AQ72" s="967"/>
      <c r="AR72" s="967"/>
      <c r="AS72" s="967"/>
      <c r="AT72" s="967"/>
      <c r="AU72" s="967" t="s">
        <v>539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287</v>
      </c>
      <c r="AG109" s="888"/>
      <c r="AH109" s="888"/>
      <c r="AI109" s="888"/>
      <c r="AJ109" s="889"/>
      <c r="AK109" s="890" t="s">
        <v>286</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287</v>
      </c>
      <c r="BW109" s="888"/>
      <c r="BX109" s="888"/>
      <c r="BY109" s="888"/>
      <c r="BZ109" s="889"/>
      <c r="CA109" s="890" t="s">
        <v>286</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287</v>
      </c>
      <c r="DM109" s="888"/>
      <c r="DN109" s="888"/>
      <c r="DO109" s="888"/>
      <c r="DP109" s="889"/>
      <c r="DQ109" s="890" t="s">
        <v>286</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7236768</v>
      </c>
      <c r="AB110" s="873"/>
      <c r="AC110" s="873"/>
      <c r="AD110" s="873"/>
      <c r="AE110" s="874"/>
      <c r="AF110" s="875">
        <v>7288736</v>
      </c>
      <c r="AG110" s="873"/>
      <c r="AH110" s="873"/>
      <c r="AI110" s="873"/>
      <c r="AJ110" s="874"/>
      <c r="AK110" s="875">
        <v>6663175</v>
      </c>
      <c r="AL110" s="873"/>
      <c r="AM110" s="873"/>
      <c r="AN110" s="873"/>
      <c r="AO110" s="874"/>
      <c r="AP110" s="876">
        <v>26.1</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57670916</v>
      </c>
      <c r="BR110" s="800"/>
      <c r="BS110" s="800"/>
      <c r="BT110" s="800"/>
      <c r="BU110" s="800"/>
      <c r="BV110" s="800">
        <v>58027583</v>
      </c>
      <c r="BW110" s="800"/>
      <c r="BX110" s="800"/>
      <c r="BY110" s="800"/>
      <c r="BZ110" s="800"/>
      <c r="CA110" s="800">
        <v>58356039</v>
      </c>
      <c r="CB110" s="800"/>
      <c r="CC110" s="800"/>
      <c r="CD110" s="800"/>
      <c r="CE110" s="800"/>
      <c r="CF110" s="861">
        <v>229</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v>246814</v>
      </c>
      <c r="DR110" s="800"/>
      <c r="DS110" s="800"/>
      <c r="DT110" s="800"/>
      <c r="DU110" s="800"/>
      <c r="DV110" s="801">
        <v>1</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17182420</v>
      </c>
      <c r="BR111" s="771"/>
      <c r="BS111" s="771"/>
      <c r="BT111" s="771"/>
      <c r="BU111" s="771"/>
      <c r="BV111" s="771">
        <v>16655153</v>
      </c>
      <c r="BW111" s="771"/>
      <c r="BX111" s="771"/>
      <c r="BY111" s="771"/>
      <c r="BZ111" s="771"/>
      <c r="CA111" s="771">
        <v>15788323</v>
      </c>
      <c r="CB111" s="771"/>
      <c r="CC111" s="771"/>
      <c r="CD111" s="771"/>
      <c r="CE111" s="771"/>
      <c r="CF111" s="848">
        <v>62</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53360</v>
      </c>
      <c r="AB112" s="784"/>
      <c r="AC112" s="784"/>
      <c r="AD112" s="784"/>
      <c r="AE112" s="785"/>
      <c r="AF112" s="786">
        <v>73360</v>
      </c>
      <c r="AG112" s="784"/>
      <c r="AH112" s="784"/>
      <c r="AI112" s="784"/>
      <c r="AJ112" s="785"/>
      <c r="AK112" s="786">
        <v>96693</v>
      </c>
      <c r="AL112" s="784"/>
      <c r="AM112" s="784"/>
      <c r="AN112" s="784"/>
      <c r="AO112" s="785"/>
      <c r="AP112" s="754">
        <v>0.4</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7722349</v>
      </c>
      <c r="BR112" s="771"/>
      <c r="BS112" s="771"/>
      <c r="BT112" s="771"/>
      <c r="BU112" s="771"/>
      <c r="BV112" s="771">
        <v>7823155</v>
      </c>
      <c r="BW112" s="771"/>
      <c r="BX112" s="771"/>
      <c r="BY112" s="771"/>
      <c r="BZ112" s="771"/>
      <c r="CA112" s="771">
        <v>7218487</v>
      </c>
      <c r="CB112" s="771"/>
      <c r="CC112" s="771"/>
      <c r="CD112" s="771"/>
      <c r="CE112" s="771"/>
      <c r="CF112" s="848">
        <v>28.3</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1044858</v>
      </c>
      <c r="AB113" s="909"/>
      <c r="AC113" s="909"/>
      <c r="AD113" s="909"/>
      <c r="AE113" s="910"/>
      <c r="AF113" s="911">
        <v>915681</v>
      </c>
      <c r="AG113" s="909"/>
      <c r="AH113" s="909"/>
      <c r="AI113" s="909"/>
      <c r="AJ113" s="910"/>
      <c r="AK113" s="911">
        <v>802578</v>
      </c>
      <c r="AL113" s="909"/>
      <c r="AM113" s="909"/>
      <c r="AN113" s="909"/>
      <c r="AO113" s="910"/>
      <c r="AP113" s="912">
        <v>3.1</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6595464</v>
      </c>
      <c r="BR113" s="771"/>
      <c r="BS113" s="771"/>
      <c r="BT113" s="771"/>
      <c r="BU113" s="771"/>
      <c r="BV113" s="771">
        <v>5930754</v>
      </c>
      <c r="BW113" s="771"/>
      <c r="BX113" s="771"/>
      <c r="BY113" s="771"/>
      <c r="BZ113" s="771"/>
      <c r="CA113" s="771">
        <v>5255727</v>
      </c>
      <c r="CB113" s="771"/>
      <c r="CC113" s="771"/>
      <c r="CD113" s="771"/>
      <c r="CE113" s="771"/>
      <c r="CF113" s="848">
        <v>20.6</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764050</v>
      </c>
      <c r="AB114" s="784"/>
      <c r="AC114" s="784"/>
      <c r="AD114" s="784"/>
      <c r="AE114" s="785"/>
      <c r="AF114" s="786">
        <v>763896</v>
      </c>
      <c r="AG114" s="784"/>
      <c r="AH114" s="784"/>
      <c r="AI114" s="784"/>
      <c r="AJ114" s="785"/>
      <c r="AK114" s="786">
        <v>763875</v>
      </c>
      <c r="AL114" s="784"/>
      <c r="AM114" s="784"/>
      <c r="AN114" s="784"/>
      <c r="AO114" s="785"/>
      <c r="AP114" s="754">
        <v>3</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9873210</v>
      </c>
      <c r="BR114" s="771"/>
      <c r="BS114" s="771"/>
      <c r="BT114" s="771"/>
      <c r="BU114" s="771"/>
      <c r="BV114" s="771">
        <v>9343472</v>
      </c>
      <c r="BW114" s="771"/>
      <c r="BX114" s="771"/>
      <c r="BY114" s="771"/>
      <c r="BZ114" s="771"/>
      <c r="CA114" s="771">
        <v>8584486</v>
      </c>
      <c r="CB114" s="771"/>
      <c r="CC114" s="771"/>
      <c r="CD114" s="771"/>
      <c r="CE114" s="771"/>
      <c r="CF114" s="848">
        <v>33.700000000000003</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810192</v>
      </c>
      <c r="AB115" s="909"/>
      <c r="AC115" s="909"/>
      <c r="AD115" s="909"/>
      <c r="AE115" s="910"/>
      <c r="AF115" s="911">
        <v>902076</v>
      </c>
      <c r="AG115" s="909"/>
      <c r="AH115" s="909"/>
      <c r="AI115" s="909"/>
      <c r="AJ115" s="910"/>
      <c r="AK115" s="911">
        <v>993882</v>
      </c>
      <c r="AL115" s="909"/>
      <c r="AM115" s="909"/>
      <c r="AN115" s="909"/>
      <c r="AO115" s="910"/>
      <c r="AP115" s="912">
        <v>3.9</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v>61914</v>
      </c>
      <c r="BR115" s="771"/>
      <c r="BS115" s="771"/>
      <c r="BT115" s="771"/>
      <c r="BU115" s="771"/>
      <c r="BV115" s="771">
        <v>205694</v>
      </c>
      <c r="BW115" s="771"/>
      <c r="BX115" s="771"/>
      <c r="BY115" s="771"/>
      <c r="BZ115" s="771"/>
      <c r="CA115" s="771">
        <v>202451</v>
      </c>
      <c r="CB115" s="771"/>
      <c r="CC115" s="771"/>
      <c r="CD115" s="771"/>
      <c r="CE115" s="771"/>
      <c r="CF115" s="848">
        <v>0.8</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4426198</v>
      </c>
      <c r="DH115" s="784"/>
      <c r="DI115" s="784"/>
      <c r="DJ115" s="784"/>
      <c r="DK115" s="785"/>
      <c r="DL115" s="786">
        <v>4482909</v>
      </c>
      <c r="DM115" s="784"/>
      <c r="DN115" s="784"/>
      <c r="DO115" s="784"/>
      <c r="DP115" s="785"/>
      <c r="DQ115" s="786">
        <v>3952679</v>
      </c>
      <c r="DR115" s="784"/>
      <c r="DS115" s="784"/>
      <c r="DT115" s="784"/>
      <c r="DU115" s="785"/>
      <c r="DV115" s="754">
        <v>15.5</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1667</v>
      </c>
      <c r="AB116" s="784"/>
      <c r="AC116" s="784"/>
      <c r="AD116" s="784"/>
      <c r="AE116" s="785"/>
      <c r="AF116" s="786">
        <v>141</v>
      </c>
      <c r="AG116" s="784"/>
      <c r="AH116" s="784"/>
      <c r="AI116" s="784"/>
      <c r="AJ116" s="785"/>
      <c r="AK116" s="786">
        <v>1535</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9910895</v>
      </c>
      <c r="AB117" s="895"/>
      <c r="AC117" s="895"/>
      <c r="AD117" s="895"/>
      <c r="AE117" s="896"/>
      <c r="AF117" s="898">
        <v>9943890</v>
      </c>
      <c r="AG117" s="895"/>
      <c r="AH117" s="895"/>
      <c r="AI117" s="895"/>
      <c r="AJ117" s="896"/>
      <c r="AK117" s="898">
        <v>9321738</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v>12354600</v>
      </c>
      <c r="DH117" s="784"/>
      <c r="DI117" s="784"/>
      <c r="DJ117" s="784"/>
      <c r="DK117" s="785"/>
      <c r="DL117" s="786">
        <v>11795300</v>
      </c>
      <c r="DM117" s="784"/>
      <c r="DN117" s="784"/>
      <c r="DO117" s="784"/>
      <c r="DP117" s="785"/>
      <c r="DQ117" s="786">
        <v>11236000</v>
      </c>
      <c r="DR117" s="784"/>
      <c r="DS117" s="784"/>
      <c r="DT117" s="784"/>
      <c r="DU117" s="785"/>
      <c r="DV117" s="754">
        <v>44.1</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287</v>
      </c>
      <c r="AG118" s="888"/>
      <c r="AH118" s="888"/>
      <c r="AI118" s="888"/>
      <c r="AJ118" s="889"/>
      <c r="AK118" s="890" t="s">
        <v>286</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99106273</v>
      </c>
      <c r="BR118" s="858"/>
      <c r="BS118" s="858"/>
      <c r="BT118" s="858"/>
      <c r="BU118" s="858"/>
      <c r="BV118" s="858">
        <v>97985811</v>
      </c>
      <c r="BW118" s="858"/>
      <c r="BX118" s="858"/>
      <c r="BY118" s="858"/>
      <c r="BZ118" s="858"/>
      <c r="CA118" s="858">
        <v>95405513</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5721126</v>
      </c>
      <c r="BR119" s="800"/>
      <c r="BS119" s="800"/>
      <c r="BT119" s="800"/>
      <c r="BU119" s="800"/>
      <c r="BV119" s="800">
        <v>4601096</v>
      </c>
      <c r="BW119" s="800"/>
      <c r="BX119" s="800"/>
      <c r="BY119" s="800"/>
      <c r="BZ119" s="800"/>
      <c r="CA119" s="800">
        <v>3782197</v>
      </c>
      <c r="CB119" s="800"/>
      <c r="CC119" s="800"/>
      <c r="CD119" s="800"/>
      <c r="CE119" s="800"/>
      <c r="CF119" s="861">
        <v>14.8</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401622</v>
      </c>
      <c r="DH119" s="717"/>
      <c r="DI119" s="717"/>
      <c r="DJ119" s="717"/>
      <c r="DK119" s="718"/>
      <c r="DL119" s="719">
        <v>376944</v>
      </c>
      <c r="DM119" s="717"/>
      <c r="DN119" s="717"/>
      <c r="DO119" s="717"/>
      <c r="DP119" s="718"/>
      <c r="DQ119" s="719">
        <v>352830</v>
      </c>
      <c r="DR119" s="717"/>
      <c r="DS119" s="717"/>
      <c r="DT119" s="717"/>
      <c r="DU119" s="718"/>
      <c r="DV119" s="807">
        <v>1.4</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13728410</v>
      </c>
      <c r="BR120" s="771"/>
      <c r="BS120" s="771"/>
      <c r="BT120" s="771"/>
      <c r="BU120" s="771"/>
      <c r="BV120" s="771">
        <v>13279145</v>
      </c>
      <c r="BW120" s="771"/>
      <c r="BX120" s="771"/>
      <c r="BY120" s="771"/>
      <c r="BZ120" s="771"/>
      <c r="CA120" s="771">
        <v>14394159</v>
      </c>
      <c r="CB120" s="771"/>
      <c r="CC120" s="771"/>
      <c r="CD120" s="771"/>
      <c r="CE120" s="771"/>
      <c r="CF120" s="848">
        <v>56.5</v>
      </c>
      <c r="CG120" s="849"/>
      <c r="CH120" s="849"/>
      <c r="CI120" s="849"/>
      <c r="CJ120" s="849"/>
      <c r="CK120" s="850" t="s">
        <v>437</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6610029</v>
      </c>
      <c r="DH120" s="800"/>
      <c r="DI120" s="800"/>
      <c r="DJ120" s="800"/>
      <c r="DK120" s="800"/>
      <c r="DL120" s="800">
        <v>6840505</v>
      </c>
      <c r="DM120" s="800"/>
      <c r="DN120" s="800"/>
      <c r="DO120" s="800"/>
      <c r="DP120" s="800"/>
      <c r="DQ120" s="800">
        <v>6340005</v>
      </c>
      <c r="DR120" s="800"/>
      <c r="DS120" s="800"/>
      <c r="DT120" s="800"/>
      <c r="DU120" s="800"/>
      <c r="DV120" s="801">
        <v>24.9</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41029564</v>
      </c>
      <c r="BR121" s="858"/>
      <c r="BS121" s="858"/>
      <c r="BT121" s="858"/>
      <c r="BU121" s="858"/>
      <c r="BV121" s="858">
        <v>42553334</v>
      </c>
      <c r="BW121" s="858"/>
      <c r="BX121" s="858"/>
      <c r="BY121" s="858"/>
      <c r="BZ121" s="858"/>
      <c r="CA121" s="858">
        <v>43231153</v>
      </c>
      <c r="CB121" s="858"/>
      <c r="CC121" s="858"/>
      <c r="CD121" s="858"/>
      <c r="CE121" s="858"/>
      <c r="CF121" s="859">
        <v>169.6</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1106208</v>
      </c>
      <c r="DH121" s="771"/>
      <c r="DI121" s="771"/>
      <c r="DJ121" s="771"/>
      <c r="DK121" s="771"/>
      <c r="DL121" s="771">
        <v>976432</v>
      </c>
      <c r="DM121" s="771"/>
      <c r="DN121" s="771"/>
      <c r="DO121" s="771"/>
      <c r="DP121" s="771"/>
      <c r="DQ121" s="771">
        <v>874293</v>
      </c>
      <c r="DR121" s="771"/>
      <c r="DS121" s="771"/>
      <c r="DT121" s="771"/>
      <c r="DU121" s="771"/>
      <c r="DV121" s="823">
        <v>3.4</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440</v>
      </c>
      <c r="BP122" s="838"/>
      <c r="BQ122" s="839">
        <v>60479100</v>
      </c>
      <c r="BR122" s="840"/>
      <c r="BS122" s="840"/>
      <c r="BT122" s="840"/>
      <c r="BU122" s="840"/>
      <c r="BV122" s="840">
        <v>60433575</v>
      </c>
      <c r="BW122" s="840"/>
      <c r="BX122" s="840"/>
      <c r="BY122" s="840"/>
      <c r="BZ122" s="840"/>
      <c r="CA122" s="840">
        <v>61407509</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6112</v>
      </c>
      <c r="DH122" s="771"/>
      <c r="DI122" s="771"/>
      <c r="DJ122" s="771"/>
      <c r="DK122" s="771"/>
      <c r="DL122" s="771">
        <v>6218</v>
      </c>
      <c r="DM122" s="771"/>
      <c r="DN122" s="771"/>
      <c r="DO122" s="771"/>
      <c r="DP122" s="771"/>
      <c r="DQ122" s="771">
        <v>4189</v>
      </c>
      <c r="DR122" s="771"/>
      <c r="DS122" s="771"/>
      <c r="DT122" s="771"/>
      <c r="DU122" s="771"/>
      <c r="DV122" s="823">
        <v>0</v>
      </c>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2050</v>
      </c>
      <c r="AB123" s="784"/>
      <c r="AC123" s="784"/>
      <c r="AD123" s="784"/>
      <c r="AE123" s="785"/>
      <c r="AF123" s="786">
        <v>1738</v>
      </c>
      <c r="AG123" s="784"/>
      <c r="AH123" s="784"/>
      <c r="AI123" s="784"/>
      <c r="AJ123" s="785"/>
      <c r="AK123" s="786">
        <v>1427</v>
      </c>
      <c r="AL123" s="784"/>
      <c r="AM123" s="784"/>
      <c r="AN123" s="784"/>
      <c r="AO123" s="785"/>
      <c r="AP123" s="754">
        <v>0</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152.6</v>
      </c>
      <c r="BR123" s="832"/>
      <c r="BS123" s="832"/>
      <c r="BT123" s="832"/>
      <c r="BU123" s="832"/>
      <c r="BV123" s="832">
        <v>147.30000000000001</v>
      </c>
      <c r="BW123" s="832"/>
      <c r="BX123" s="832"/>
      <c r="BY123" s="832"/>
      <c r="BZ123" s="832"/>
      <c r="CA123" s="832">
        <v>133.4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v>784511</v>
      </c>
      <c r="AB124" s="784"/>
      <c r="AC124" s="784"/>
      <c r="AD124" s="784"/>
      <c r="AE124" s="785"/>
      <c r="AF124" s="786">
        <v>875184</v>
      </c>
      <c r="AG124" s="784"/>
      <c r="AH124" s="784"/>
      <c r="AI124" s="784"/>
      <c r="AJ124" s="785"/>
      <c r="AK124" s="786">
        <v>966951</v>
      </c>
      <c r="AL124" s="784"/>
      <c r="AM124" s="784"/>
      <c r="AN124" s="784"/>
      <c r="AO124" s="785"/>
      <c r="AP124" s="754">
        <v>3.8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23631</v>
      </c>
      <c r="AB126" s="784"/>
      <c r="AC126" s="784"/>
      <c r="AD126" s="784"/>
      <c r="AE126" s="785"/>
      <c r="AF126" s="786">
        <v>25154</v>
      </c>
      <c r="AG126" s="784"/>
      <c r="AH126" s="784"/>
      <c r="AI126" s="784"/>
      <c r="AJ126" s="785"/>
      <c r="AK126" s="786">
        <v>25504</v>
      </c>
      <c r="AL126" s="784"/>
      <c r="AM126" s="784"/>
      <c r="AN126" s="784"/>
      <c r="AO126" s="785"/>
      <c r="AP126" s="754">
        <v>0.1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451</v>
      </c>
      <c r="AY127" s="758"/>
      <c r="AZ127" s="758"/>
      <c r="BA127" s="758"/>
      <c r="BB127" s="758"/>
      <c r="BC127" s="758"/>
      <c r="BD127" s="758"/>
      <c r="BE127" s="759"/>
      <c r="BF127" s="760" t="s">
        <v>111</v>
      </c>
      <c r="BG127" s="761"/>
      <c r="BH127" s="761"/>
      <c r="BI127" s="761"/>
      <c r="BJ127" s="761"/>
      <c r="BK127" s="761"/>
      <c r="BL127" s="762"/>
      <c r="BM127" s="760">
        <v>11.84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61914</v>
      </c>
      <c r="DH127" s="820"/>
      <c r="DI127" s="820"/>
      <c r="DJ127" s="820"/>
      <c r="DK127" s="820"/>
      <c r="DL127" s="820">
        <v>205694</v>
      </c>
      <c r="DM127" s="820"/>
      <c r="DN127" s="820"/>
      <c r="DO127" s="820"/>
      <c r="DP127" s="820"/>
      <c r="DQ127" s="820">
        <v>202451</v>
      </c>
      <c r="DR127" s="820"/>
      <c r="DS127" s="820"/>
      <c r="DT127" s="820"/>
      <c r="DU127" s="820"/>
      <c r="DV127" s="821">
        <v>0.8</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3422870</v>
      </c>
      <c r="AB128" s="724"/>
      <c r="AC128" s="724"/>
      <c r="AD128" s="724"/>
      <c r="AE128" s="725"/>
      <c r="AF128" s="726">
        <v>3000215</v>
      </c>
      <c r="AG128" s="724"/>
      <c r="AH128" s="724"/>
      <c r="AI128" s="724"/>
      <c r="AJ128" s="725"/>
      <c r="AK128" s="726">
        <v>2654581</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16.84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28865801</v>
      </c>
      <c r="AB129" s="784"/>
      <c r="AC129" s="784"/>
      <c r="AD129" s="784"/>
      <c r="AE129" s="785"/>
      <c r="AF129" s="786">
        <v>29086066</v>
      </c>
      <c r="AG129" s="784"/>
      <c r="AH129" s="784"/>
      <c r="AI129" s="784"/>
      <c r="AJ129" s="785"/>
      <c r="AK129" s="786">
        <v>29302946</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11.9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3567687</v>
      </c>
      <c r="AB130" s="784"/>
      <c r="AC130" s="784"/>
      <c r="AD130" s="784"/>
      <c r="AE130" s="785"/>
      <c r="AF130" s="786">
        <v>3598627</v>
      </c>
      <c r="AG130" s="784"/>
      <c r="AH130" s="784"/>
      <c r="AI130" s="784"/>
      <c r="AJ130" s="785"/>
      <c r="AK130" s="786">
        <v>3818256</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133.4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25298114</v>
      </c>
      <c r="AB131" s="717"/>
      <c r="AC131" s="717"/>
      <c r="AD131" s="717"/>
      <c r="AE131" s="718"/>
      <c r="AF131" s="719">
        <v>25487439</v>
      </c>
      <c r="AG131" s="717"/>
      <c r="AH131" s="717"/>
      <c r="AI131" s="717"/>
      <c r="AJ131" s="718"/>
      <c r="AK131" s="719">
        <v>25484690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11.543698470000001</v>
      </c>
      <c r="AB132" s="740"/>
      <c r="AC132" s="740"/>
      <c r="AD132" s="740"/>
      <c r="AE132" s="741"/>
      <c r="AF132" s="742">
        <v>13.12430017</v>
      </c>
      <c r="AG132" s="740"/>
      <c r="AH132" s="740"/>
      <c r="AI132" s="740"/>
      <c r="AJ132" s="741"/>
      <c r="AK132" s="742">
        <v>11.17887211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11.7</v>
      </c>
      <c r="AB133" s="749"/>
      <c r="AC133" s="749"/>
      <c r="AD133" s="749"/>
      <c r="AE133" s="750"/>
      <c r="AF133" s="748">
        <v>12.3</v>
      </c>
      <c r="AG133" s="749"/>
      <c r="AH133" s="749"/>
      <c r="AI133" s="749"/>
      <c r="AJ133" s="750"/>
      <c r="AK133" s="748">
        <v>11.9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R52" sqref="R5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H12" sqref="AH12"/>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9470467</v>
      </c>
      <c r="L9" s="264">
        <v>58941</v>
      </c>
      <c r="M9" s="265">
        <v>66567</v>
      </c>
      <c r="N9" s="266">
        <v>-11.5</v>
      </c>
    </row>
    <row r="10" spans="1:16" x14ac:dyDescent="0.15">
      <c r="A10" s="248"/>
      <c r="B10" s="244"/>
      <c r="C10" s="244"/>
      <c r="D10" s="244"/>
      <c r="E10" s="244"/>
      <c r="F10" s="244"/>
      <c r="G10" s="1133" t="s">
        <v>473</v>
      </c>
      <c r="H10" s="1134"/>
      <c r="I10" s="1134"/>
      <c r="J10" s="1135"/>
      <c r="K10" s="267">
        <v>606969</v>
      </c>
      <c r="L10" s="268">
        <v>3778</v>
      </c>
      <c r="M10" s="269">
        <v>2270</v>
      </c>
      <c r="N10" s="270">
        <v>66.400000000000006</v>
      </c>
    </row>
    <row r="11" spans="1:16" ht="13.5" customHeight="1" x14ac:dyDescent="0.15">
      <c r="A11" s="248"/>
      <c r="B11" s="244"/>
      <c r="C11" s="244"/>
      <c r="D11" s="244"/>
      <c r="E11" s="244"/>
      <c r="F11" s="244"/>
      <c r="G11" s="1133" t="s">
        <v>474</v>
      </c>
      <c r="H11" s="1134"/>
      <c r="I11" s="1134"/>
      <c r="J11" s="1135"/>
      <c r="K11" s="267">
        <v>121525</v>
      </c>
      <c r="L11" s="268">
        <v>756</v>
      </c>
      <c r="M11" s="269">
        <v>359</v>
      </c>
      <c r="N11" s="270">
        <v>110.6</v>
      </c>
    </row>
    <row r="12" spans="1:16" ht="13.5" customHeight="1" x14ac:dyDescent="0.15">
      <c r="A12" s="248"/>
      <c r="B12" s="244"/>
      <c r="C12" s="244"/>
      <c r="D12" s="244"/>
      <c r="E12" s="244"/>
      <c r="F12" s="244"/>
      <c r="G12" s="1133" t="s">
        <v>475</v>
      </c>
      <c r="H12" s="1134"/>
      <c r="I12" s="1134"/>
      <c r="J12" s="1135"/>
      <c r="K12" s="267">
        <v>358679</v>
      </c>
      <c r="L12" s="268">
        <v>2232</v>
      </c>
      <c r="M12" s="269">
        <v>1061</v>
      </c>
      <c r="N12" s="270">
        <v>110.4</v>
      </c>
    </row>
    <row r="13" spans="1:16" ht="13.5" customHeight="1" x14ac:dyDescent="0.15">
      <c r="A13" s="248"/>
      <c r="B13" s="244"/>
      <c r="C13" s="244"/>
      <c r="D13" s="244"/>
      <c r="E13" s="244"/>
      <c r="F13" s="244"/>
      <c r="G13" s="1133" t="s">
        <v>476</v>
      </c>
      <c r="H13" s="1134"/>
      <c r="I13" s="1134"/>
      <c r="J13" s="1135"/>
      <c r="K13" s="267" t="s">
        <v>477</v>
      </c>
      <c r="L13" s="268" t="s">
        <v>477</v>
      </c>
      <c r="M13" s="269" t="s">
        <v>477</v>
      </c>
      <c r="N13" s="270" t="s">
        <v>477</v>
      </c>
    </row>
    <row r="14" spans="1:16" ht="13.5" customHeight="1" x14ac:dyDescent="0.15">
      <c r="A14" s="248"/>
      <c r="B14" s="244"/>
      <c r="C14" s="244"/>
      <c r="D14" s="244"/>
      <c r="E14" s="244"/>
      <c r="F14" s="244"/>
      <c r="G14" s="1133" t="s">
        <v>478</v>
      </c>
      <c r="H14" s="1134"/>
      <c r="I14" s="1134"/>
      <c r="J14" s="1135"/>
      <c r="K14" s="267">
        <v>288950</v>
      </c>
      <c r="L14" s="268">
        <v>1798</v>
      </c>
      <c r="M14" s="269">
        <v>2053</v>
      </c>
      <c r="N14" s="270">
        <v>-12.4</v>
      </c>
    </row>
    <row r="15" spans="1:16" ht="13.5" customHeight="1" x14ac:dyDescent="0.15">
      <c r="A15" s="248"/>
      <c r="B15" s="244"/>
      <c r="C15" s="244"/>
      <c r="D15" s="244"/>
      <c r="E15" s="244"/>
      <c r="F15" s="244"/>
      <c r="G15" s="1133" t="s">
        <v>479</v>
      </c>
      <c r="H15" s="1134"/>
      <c r="I15" s="1134"/>
      <c r="J15" s="1135"/>
      <c r="K15" s="267">
        <v>154357</v>
      </c>
      <c r="L15" s="268">
        <v>961</v>
      </c>
      <c r="M15" s="269">
        <v>1690</v>
      </c>
      <c r="N15" s="270">
        <v>-43.1</v>
      </c>
    </row>
    <row r="16" spans="1:16" x14ac:dyDescent="0.15">
      <c r="A16" s="248"/>
      <c r="B16" s="244"/>
      <c r="C16" s="244"/>
      <c r="D16" s="244"/>
      <c r="E16" s="244"/>
      <c r="F16" s="244"/>
      <c r="G16" s="1136" t="s">
        <v>480</v>
      </c>
      <c r="H16" s="1137"/>
      <c r="I16" s="1137"/>
      <c r="J16" s="1138"/>
      <c r="K16" s="268">
        <v>-867360</v>
      </c>
      <c r="L16" s="268">
        <v>-5398</v>
      </c>
      <c r="M16" s="269">
        <v>-7470</v>
      </c>
      <c r="N16" s="270">
        <v>-27.7</v>
      </c>
    </row>
    <row r="17" spans="1:16" x14ac:dyDescent="0.15">
      <c r="A17" s="248"/>
      <c r="B17" s="244"/>
      <c r="C17" s="244"/>
      <c r="D17" s="244"/>
      <c r="E17" s="244"/>
      <c r="F17" s="244"/>
      <c r="G17" s="1136" t="s">
        <v>170</v>
      </c>
      <c r="H17" s="1137"/>
      <c r="I17" s="1137"/>
      <c r="J17" s="1138"/>
      <c r="K17" s="268">
        <v>10133587</v>
      </c>
      <c r="L17" s="268">
        <v>63068</v>
      </c>
      <c r="M17" s="269">
        <v>66529</v>
      </c>
      <c r="N17" s="270">
        <v>-5.2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5.5</v>
      </c>
      <c r="L21" s="281">
        <v>6.35</v>
      </c>
      <c r="M21" s="282">
        <v>-0.85</v>
      </c>
      <c r="N21" s="249"/>
      <c r="O21" s="283"/>
      <c r="P21" s="279"/>
    </row>
    <row r="22" spans="1:16" s="284" customFormat="1" x14ac:dyDescent="0.15">
      <c r="A22" s="279"/>
      <c r="B22" s="249"/>
      <c r="C22" s="249"/>
      <c r="D22" s="249"/>
      <c r="E22" s="249"/>
      <c r="F22" s="249"/>
      <c r="G22" s="1130" t="s">
        <v>486</v>
      </c>
      <c r="H22" s="1131"/>
      <c r="I22" s="1131"/>
      <c r="J22" s="1132"/>
      <c r="K22" s="285">
        <v>100.8</v>
      </c>
      <c r="L22" s="286">
        <v>100.8</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489</v>
      </c>
      <c r="H32" s="1122"/>
      <c r="I32" s="1122"/>
      <c r="J32" s="1123"/>
      <c r="K32" s="294">
        <v>6663175</v>
      </c>
      <c r="L32" s="294">
        <v>41470</v>
      </c>
      <c r="M32" s="295">
        <v>33845</v>
      </c>
      <c r="N32" s="296">
        <v>22.5</v>
      </c>
    </row>
    <row r="33" spans="1:16" ht="13.5" customHeight="1" x14ac:dyDescent="0.15">
      <c r="A33" s="248"/>
      <c r="B33" s="244"/>
      <c r="C33" s="244"/>
      <c r="D33" s="244"/>
      <c r="E33" s="244"/>
      <c r="F33" s="244"/>
      <c r="G33" s="1121" t="s">
        <v>490</v>
      </c>
      <c r="H33" s="1122"/>
      <c r="I33" s="1122"/>
      <c r="J33" s="1123"/>
      <c r="K33" s="294" t="s">
        <v>477</v>
      </c>
      <c r="L33" s="294" t="s">
        <v>477</v>
      </c>
      <c r="M33" s="295" t="s">
        <v>477</v>
      </c>
      <c r="N33" s="296" t="s">
        <v>477</v>
      </c>
    </row>
    <row r="34" spans="1:16" ht="27" customHeight="1" x14ac:dyDescent="0.15">
      <c r="A34" s="248"/>
      <c r="B34" s="244"/>
      <c r="C34" s="244"/>
      <c r="D34" s="244"/>
      <c r="E34" s="244"/>
      <c r="F34" s="244"/>
      <c r="G34" s="1121" t="s">
        <v>491</v>
      </c>
      <c r="H34" s="1122"/>
      <c r="I34" s="1122"/>
      <c r="J34" s="1123"/>
      <c r="K34" s="294">
        <v>96693</v>
      </c>
      <c r="L34" s="294">
        <v>602</v>
      </c>
      <c r="M34" s="295">
        <v>483</v>
      </c>
      <c r="N34" s="296">
        <v>24.6</v>
      </c>
    </row>
    <row r="35" spans="1:16" ht="27" customHeight="1" x14ac:dyDescent="0.15">
      <c r="A35" s="248"/>
      <c r="B35" s="244"/>
      <c r="C35" s="244"/>
      <c r="D35" s="244"/>
      <c r="E35" s="244"/>
      <c r="F35" s="244"/>
      <c r="G35" s="1121" t="s">
        <v>492</v>
      </c>
      <c r="H35" s="1122"/>
      <c r="I35" s="1122"/>
      <c r="J35" s="1123"/>
      <c r="K35" s="294">
        <v>802578</v>
      </c>
      <c r="L35" s="294">
        <v>4995</v>
      </c>
      <c r="M35" s="295">
        <v>6678</v>
      </c>
      <c r="N35" s="296">
        <v>-25.2</v>
      </c>
    </row>
    <row r="36" spans="1:16" ht="27" customHeight="1" x14ac:dyDescent="0.15">
      <c r="A36" s="248"/>
      <c r="B36" s="244"/>
      <c r="C36" s="244"/>
      <c r="D36" s="244"/>
      <c r="E36" s="244"/>
      <c r="F36" s="244"/>
      <c r="G36" s="1121" t="s">
        <v>493</v>
      </c>
      <c r="H36" s="1122"/>
      <c r="I36" s="1122"/>
      <c r="J36" s="1123"/>
      <c r="K36" s="294">
        <v>763875</v>
      </c>
      <c r="L36" s="294">
        <v>4754</v>
      </c>
      <c r="M36" s="295">
        <v>2259</v>
      </c>
      <c r="N36" s="296">
        <v>110.4</v>
      </c>
    </row>
    <row r="37" spans="1:16" ht="13.5" customHeight="1" x14ac:dyDescent="0.15">
      <c r="A37" s="248"/>
      <c r="B37" s="244"/>
      <c r="C37" s="244"/>
      <c r="D37" s="244"/>
      <c r="E37" s="244"/>
      <c r="F37" s="244"/>
      <c r="G37" s="1121" t="s">
        <v>494</v>
      </c>
      <c r="H37" s="1122"/>
      <c r="I37" s="1122"/>
      <c r="J37" s="1123"/>
      <c r="K37" s="294">
        <v>993882</v>
      </c>
      <c r="L37" s="294">
        <v>6186</v>
      </c>
      <c r="M37" s="295">
        <v>3201</v>
      </c>
      <c r="N37" s="296">
        <v>93.3</v>
      </c>
    </row>
    <row r="38" spans="1:16" ht="27" customHeight="1" x14ac:dyDescent="0.15">
      <c r="A38" s="248"/>
      <c r="B38" s="244"/>
      <c r="C38" s="244"/>
      <c r="D38" s="244"/>
      <c r="E38" s="244"/>
      <c r="F38" s="244"/>
      <c r="G38" s="1124" t="s">
        <v>495</v>
      </c>
      <c r="H38" s="1125"/>
      <c r="I38" s="1125"/>
      <c r="J38" s="1126"/>
      <c r="K38" s="297">
        <v>1535</v>
      </c>
      <c r="L38" s="297">
        <v>10</v>
      </c>
      <c r="M38" s="298">
        <v>5</v>
      </c>
      <c r="N38" s="299">
        <v>100</v>
      </c>
      <c r="O38" s="293"/>
    </row>
    <row r="39" spans="1:16" x14ac:dyDescent="0.15">
      <c r="A39" s="248"/>
      <c r="B39" s="244"/>
      <c r="C39" s="244"/>
      <c r="D39" s="244"/>
      <c r="E39" s="244"/>
      <c r="F39" s="244"/>
      <c r="G39" s="1124" t="s">
        <v>496</v>
      </c>
      <c r="H39" s="1125"/>
      <c r="I39" s="1125"/>
      <c r="J39" s="1126"/>
      <c r="K39" s="300">
        <v>-2654581</v>
      </c>
      <c r="L39" s="300">
        <v>-16521</v>
      </c>
      <c r="M39" s="301">
        <v>-16153</v>
      </c>
      <c r="N39" s="302">
        <v>2.2999999999999998</v>
      </c>
      <c r="O39" s="293"/>
    </row>
    <row r="40" spans="1:16" ht="27" customHeight="1" x14ac:dyDescent="0.15">
      <c r="A40" s="248"/>
      <c r="B40" s="244"/>
      <c r="C40" s="244"/>
      <c r="D40" s="244"/>
      <c r="E40" s="244"/>
      <c r="F40" s="244"/>
      <c r="G40" s="1121" t="s">
        <v>497</v>
      </c>
      <c r="H40" s="1122"/>
      <c r="I40" s="1122"/>
      <c r="J40" s="1123"/>
      <c r="K40" s="300">
        <v>-3818256</v>
      </c>
      <c r="L40" s="300">
        <v>-23764</v>
      </c>
      <c r="M40" s="301">
        <v>-22738</v>
      </c>
      <c r="N40" s="302">
        <v>4.5</v>
      </c>
      <c r="O40" s="293"/>
    </row>
    <row r="41" spans="1:16" x14ac:dyDescent="0.15">
      <c r="A41" s="248"/>
      <c r="B41" s="244"/>
      <c r="C41" s="244"/>
      <c r="D41" s="244"/>
      <c r="E41" s="244"/>
      <c r="F41" s="244"/>
      <c r="G41" s="1127" t="s">
        <v>281</v>
      </c>
      <c r="H41" s="1128"/>
      <c r="I41" s="1128"/>
      <c r="J41" s="1129"/>
      <c r="K41" s="294">
        <v>2848901</v>
      </c>
      <c r="L41" s="300">
        <v>17731</v>
      </c>
      <c r="M41" s="301">
        <v>7580</v>
      </c>
      <c r="N41" s="302">
        <v>133.9</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3330785</v>
      </c>
      <c r="J51" s="320">
        <v>20858</v>
      </c>
      <c r="K51" s="321">
        <v>-0.3</v>
      </c>
      <c r="L51" s="322">
        <v>37688</v>
      </c>
      <c r="M51" s="323">
        <v>-1.7</v>
      </c>
      <c r="N51" s="324">
        <v>1.4</v>
      </c>
    </row>
    <row r="52" spans="1:14" x14ac:dyDescent="0.15">
      <c r="A52" s="248"/>
      <c r="B52" s="244"/>
      <c r="C52" s="244"/>
      <c r="D52" s="244"/>
      <c r="E52" s="244"/>
      <c r="F52" s="244"/>
      <c r="G52" s="325"/>
      <c r="H52" s="326" t="s">
        <v>508</v>
      </c>
      <c r="I52" s="327">
        <v>955826</v>
      </c>
      <c r="J52" s="328">
        <v>5986</v>
      </c>
      <c r="K52" s="329">
        <v>-64.3</v>
      </c>
      <c r="L52" s="330">
        <v>22661</v>
      </c>
      <c r="M52" s="331">
        <v>0.3</v>
      </c>
      <c r="N52" s="332">
        <v>-64.599999999999994</v>
      </c>
    </row>
    <row r="53" spans="1:14" x14ac:dyDescent="0.15">
      <c r="A53" s="248"/>
      <c r="B53" s="244"/>
      <c r="C53" s="244"/>
      <c r="D53" s="244"/>
      <c r="E53" s="244"/>
      <c r="F53" s="244"/>
      <c r="G53" s="310" t="s">
        <v>509</v>
      </c>
      <c r="H53" s="311"/>
      <c r="I53" s="319">
        <v>2856620</v>
      </c>
      <c r="J53" s="320">
        <v>17921</v>
      </c>
      <c r="K53" s="321">
        <v>-14.1</v>
      </c>
      <c r="L53" s="322">
        <v>25248</v>
      </c>
      <c r="M53" s="323">
        <v>-33</v>
      </c>
      <c r="N53" s="324">
        <v>18.899999999999999</v>
      </c>
    </row>
    <row r="54" spans="1:14" x14ac:dyDescent="0.15">
      <c r="A54" s="248"/>
      <c r="B54" s="244"/>
      <c r="C54" s="244"/>
      <c r="D54" s="244"/>
      <c r="E54" s="244"/>
      <c r="F54" s="244"/>
      <c r="G54" s="325"/>
      <c r="H54" s="326" t="s">
        <v>508</v>
      </c>
      <c r="I54" s="327">
        <v>623123</v>
      </c>
      <c r="J54" s="328">
        <v>3909</v>
      </c>
      <c r="K54" s="329">
        <v>-34.700000000000003</v>
      </c>
      <c r="L54" s="330">
        <v>10630</v>
      </c>
      <c r="M54" s="331">
        <v>-53.1</v>
      </c>
      <c r="N54" s="332">
        <v>18.399999999999999</v>
      </c>
    </row>
    <row r="55" spans="1:14" x14ac:dyDescent="0.15">
      <c r="A55" s="248"/>
      <c r="B55" s="244"/>
      <c r="C55" s="244"/>
      <c r="D55" s="244"/>
      <c r="E55" s="244"/>
      <c r="F55" s="244"/>
      <c r="G55" s="310" t="s">
        <v>510</v>
      </c>
      <c r="H55" s="311"/>
      <c r="I55" s="319">
        <v>4378961</v>
      </c>
      <c r="J55" s="320">
        <v>27230</v>
      </c>
      <c r="K55" s="321">
        <v>51.9</v>
      </c>
      <c r="L55" s="322">
        <v>28126</v>
      </c>
      <c r="M55" s="323">
        <v>11.4</v>
      </c>
      <c r="N55" s="324">
        <v>40.5</v>
      </c>
    </row>
    <row r="56" spans="1:14" x14ac:dyDescent="0.15">
      <c r="A56" s="248"/>
      <c r="B56" s="244"/>
      <c r="C56" s="244"/>
      <c r="D56" s="244"/>
      <c r="E56" s="244"/>
      <c r="F56" s="244"/>
      <c r="G56" s="325"/>
      <c r="H56" s="326" t="s">
        <v>508</v>
      </c>
      <c r="I56" s="327">
        <v>2072983</v>
      </c>
      <c r="J56" s="328">
        <v>12890</v>
      </c>
      <c r="K56" s="329">
        <v>229.8</v>
      </c>
      <c r="L56" s="330">
        <v>14734</v>
      </c>
      <c r="M56" s="331">
        <v>38.6</v>
      </c>
      <c r="N56" s="332">
        <v>191.2</v>
      </c>
    </row>
    <row r="57" spans="1:14" x14ac:dyDescent="0.15">
      <c r="A57" s="248"/>
      <c r="B57" s="244"/>
      <c r="C57" s="244"/>
      <c r="D57" s="244"/>
      <c r="E57" s="244"/>
      <c r="F57" s="244"/>
      <c r="G57" s="310" t="s">
        <v>511</v>
      </c>
      <c r="H57" s="311"/>
      <c r="I57" s="319">
        <v>5519934</v>
      </c>
      <c r="J57" s="320">
        <v>34302</v>
      </c>
      <c r="K57" s="321">
        <v>26</v>
      </c>
      <c r="L57" s="322">
        <v>29620</v>
      </c>
      <c r="M57" s="323">
        <v>5.3</v>
      </c>
      <c r="N57" s="324">
        <v>20.7</v>
      </c>
    </row>
    <row r="58" spans="1:14" x14ac:dyDescent="0.15">
      <c r="A58" s="248"/>
      <c r="B58" s="244"/>
      <c r="C58" s="244"/>
      <c r="D58" s="244"/>
      <c r="E58" s="244"/>
      <c r="F58" s="244"/>
      <c r="G58" s="325"/>
      <c r="H58" s="326" t="s">
        <v>508</v>
      </c>
      <c r="I58" s="327">
        <v>2618102</v>
      </c>
      <c r="J58" s="328">
        <v>16269</v>
      </c>
      <c r="K58" s="329">
        <v>26.2</v>
      </c>
      <c r="L58" s="330">
        <v>13304</v>
      </c>
      <c r="M58" s="331">
        <v>-9.6999999999999993</v>
      </c>
      <c r="N58" s="332">
        <v>35.9</v>
      </c>
    </row>
    <row r="59" spans="1:14" x14ac:dyDescent="0.15">
      <c r="A59" s="248"/>
      <c r="B59" s="244"/>
      <c r="C59" s="244"/>
      <c r="D59" s="244"/>
      <c r="E59" s="244"/>
      <c r="F59" s="244"/>
      <c r="G59" s="310" t="s">
        <v>512</v>
      </c>
      <c r="H59" s="311"/>
      <c r="I59" s="319">
        <v>5094730</v>
      </c>
      <c r="J59" s="320">
        <v>31708</v>
      </c>
      <c r="K59" s="321">
        <v>-7.6</v>
      </c>
      <c r="L59" s="322">
        <v>37711</v>
      </c>
      <c r="M59" s="323">
        <v>27.3</v>
      </c>
      <c r="N59" s="324">
        <v>-34.9</v>
      </c>
    </row>
    <row r="60" spans="1:14" x14ac:dyDescent="0.15">
      <c r="A60" s="248"/>
      <c r="B60" s="244"/>
      <c r="C60" s="244"/>
      <c r="D60" s="244"/>
      <c r="E60" s="244"/>
      <c r="F60" s="244"/>
      <c r="G60" s="325"/>
      <c r="H60" s="326" t="s">
        <v>508</v>
      </c>
      <c r="I60" s="333">
        <v>2651605</v>
      </c>
      <c r="J60" s="328">
        <v>16503</v>
      </c>
      <c r="K60" s="329">
        <v>1.4</v>
      </c>
      <c r="L60" s="330">
        <v>18037</v>
      </c>
      <c r="M60" s="331">
        <v>35.6</v>
      </c>
      <c r="N60" s="332">
        <v>-34.200000000000003</v>
      </c>
    </row>
    <row r="61" spans="1:14" x14ac:dyDescent="0.15">
      <c r="A61" s="248"/>
      <c r="B61" s="244"/>
      <c r="C61" s="244"/>
      <c r="D61" s="244"/>
      <c r="E61" s="244"/>
      <c r="F61" s="244"/>
      <c r="G61" s="310" t="s">
        <v>513</v>
      </c>
      <c r="H61" s="334"/>
      <c r="I61" s="335">
        <v>4236206</v>
      </c>
      <c r="J61" s="336">
        <v>26404</v>
      </c>
      <c r="K61" s="337">
        <v>11.2</v>
      </c>
      <c r="L61" s="338">
        <v>31679</v>
      </c>
      <c r="M61" s="339">
        <v>1.9</v>
      </c>
      <c r="N61" s="324">
        <v>9.3000000000000007</v>
      </c>
    </row>
    <row r="62" spans="1:14" x14ac:dyDescent="0.15">
      <c r="A62" s="248"/>
      <c r="B62" s="244"/>
      <c r="C62" s="244"/>
      <c r="D62" s="244"/>
      <c r="E62" s="244"/>
      <c r="F62" s="244"/>
      <c r="G62" s="325"/>
      <c r="H62" s="326" t="s">
        <v>508</v>
      </c>
      <c r="I62" s="327">
        <v>1784328</v>
      </c>
      <c r="J62" s="328">
        <v>11111</v>
      </c>
      <c r="K62" s="329">
        <v>31.7</v>
      </c>
      <c r="L62" s="330">
        <v>15873</v>
      </c>
      <c r="M62" s="331">
        <v>2.2999999999999998</v>
      </c>
      <c r="N62" s="332">
        <v>29.4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P44" sqref="P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3.2</v>
      </c>
      <c r="G47" s="12">
        <v>3.17</v>
      </c>
      <c r="H47" s="12">
        <v>2.89</v>
      </c>
      <c r="I47" s="12">
        <v>2.87</v>
      </c>
      <c r="J47" s="13">
        <v>2.85</v>
      </c>
    </row>
    <row r="48" spans="2:10" ht="57.75" customHeight="1" x14ac:dyDescent="0.15">
      <c r="B48" s="14"/>
      <c r="C48" s="1141" t="s">
        <v>4</v>
      </c>
      <c r="D48" s="1141"/>
      <c r="E48" s="1142"/>
      <c r="F48" s="15">
        <v>1.66</v>
      </c>
      <c r="G48" s="16">
        <v>1.3</v>
      </c>
      <c r="H48" s="16">
        <v>1.77</v>
      </c>
      <c r="I48" s="16">
        <v>1.42</v>
      </c>
      <c r="J48" s="17">
        <v>1.49</v>
      </c>
    </row>
    <row r="49" spans="2:10" ht="57.75" customHeight="1" thickBot="1" x14ac:dyDescent="0.2">
      <c r="B49" s="18"/>
      <c r="C49" s="1143" t="s">
        <v>5</v>
      </c>
      <c r="D49" s="1143"/>
      <c r="E49" s="1144"/>
      <c r="F49" s="19">
        <v>1.02</v>
      </c>
      <c r="G49" s="20" t="s">
        <v>520</v>
      </c>
      <c r="H49" s="20">
        <v>0.21</v>
      </c>
      <c r="I49" s="20" t="s">
        <v>520</v>
      </c>
      <c r="J49" s="21">
        <v>7.0000000000000007E-2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P32" sqref="P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521</v>
      </c>
      <c r="D34" s="1151"/>
      <c r="E34" s="1152"/>
      <c r="F34" s="32" t="s">
        <v>522</v>
      </c>
      <c r="G34" s="33" t="s">
        <v>523</v>
      </c>
      <c r="H34" s="33" t="s">
        <v>524</v>
      </c>
      <c r="I34" s="33" t="s">
        <v>525</v>
      </c>
      <c r="J34" s="34" t="s">
        <v>526</v>
      </c>
      <c r="K34" s="22"/>
      <c r="L34" s="22"/>
      <c r="M34" s="22"/>
      <c r="N34" s="22"/>
      <c r="O34" s="22"/>
      <c r="P34" s="22"/>
    </row>
    <row r="35" spans="1:16" ht="39" customHeight="1" x14ac:dyDescent="0.15">
      <c r="A35" s="22"/>
      <c r="B35" s="35"/>
      <c r="C35" s="1145" t="s">
        <v>527</v>
      </c>
      <c r="D35" s="1146"/>
      <c r="E35" s="1147"/>
      <c r="F35" s="36">
        <v>14.85</v>
      </c>
      <c r="G35" s="37">
        <v>16.899999999999999</v>
      </c>
      <c r="H35" s="37">
        <v>17.170000000000002</v>
      </c>
      <c r="I35" s="37">
        <v>12.89</v>
      </c>
      <c r="J35" s="38">
        <v>13.12</v>
      </c>
      <c r="K35" s="22"/>
      <c r="L35" s="22"/>
      <c r="M35" s="22"/>
      <c r="N35" s="22"/>
      <c r="O35" s="22"/>
      <c r="P35" s="22"/>
    </row>
    <row r="36" spans="1:16" ht="39" customHeight="1" x14ac:dyDescent="0.15">
      <c r="A36" s="22"/>
      <c r="B36" s="35"/>
      <c r="C36" s="1145" t="s">
        <v>528</v>
      </c>
      <c r="D36" s="1146"/>
      <c r="E36" s="1147"/>
      <c r="F36" s="36">
        <v>2.71</v>
      </c>
      <c r="G36" s="37">
        <v>3.73</v>
      </c>
      <c r="H36" s="37">
        <v>4.53</v>
      </c>
      <c r="I36" s="37">
        <v>5.38</v>
      </c>
      <c r="J36" s="38">
        <v>5.79</v>
      </c>
      <c r="K36" s="22"/>
      <c r="L36" s="22"/>
      <c r="M36" s="22"/>
      <c r="N36" s="22"/>
      <c r="O36" s="22"/>
      <c r="P36" s="22"/>
    </row>
    <row r="37" spans="1:16" ht="39" customHeight="1" x14ac:dyDescent="0.15">
      <c r="A37" s="22"/>
      <c r="B37" s="35"/>
      <c r="C37" s="1145" t="s">
        <v>529</v>
      </c>
      <c r="D37" s="1146"/>
      <c r="E37" s="1147"/>
      <c r="F37" s="36" t="s">
        <v>530</v>
      </c>
      <c r="G37" s="37" t="s">
        <v>531</v>
      </c>
      <c r="H37" s="37" t="s">
        <v>532</v>
      </c>
      <c r="I37" s="37">
        <v>0.15</v>
      </c>
      <c r="J37" s="38">
        <v>1.49</v>
      </c>
      <c r="K37" s="22"/>
      <c r="L37" s="22"/>
      <c r="M37" s="22"/>
      <c r="N37" s="22"/>
      <c r="O37" s="22"/>
      <c r="P37" s="22"/>
    </row>
    <row r="38" spans="1:16" ht="39" customHeight="1" x14ac:dyDescent="0.15">
      <c r="A38" s="22"/>
      <c r="B38" s="35"/>
      <c r="C38" s="1145" t="s">
        <v>533</v>
      </c>
      <c r="D38" s="1146"/>
      <c r="E38" s="1147"/>
      <c r="F38" s="36">
        <v>1.65</v>
      </c>
      <c r="G38" s="37">
        <v>1.3</v>
      </c>
      <c r="H38" s="37">
        <v>1.76</v>
      </c>
      <c r="I38" s="37">
        <v>1.42</v>
      </c>
      <c r="J38" s="38">
        <v>1.48</v>
      </c>
      <c r="K38" s="22"/>
      <c r="L38" s="22"/>
      <c r="M38" s="22"/>
      <c r="N38" s="22"/>
      <c r="O38" s="22"/>
      <c r="P38" s="22"/>
    </row>
    <row r="39" spans="1:16" ht="39" customHeight="1" x14ac:dyDescent="0.15">
      <c r="A39" s="22"/>
      <c r="B39" s="35"/>
      <c r="C39" s="1145" t="s">
        <v>534</v>
      </c>
      <c r="D39" s="1146"/>
      <c r="E39" s="1147"/>
      <c r="F39" s="36">
        <v>0.64</v>
      </c>
      <c r="G39" s="37">
        <v>0.46</v>
      </c>
      <c r="H39" s="37">
        <v>0.04</v>
      </c>
      <c r="I39" s="37">
        <v>0.69</v>
      </c>
      <c r="J39" s="38">
        <v>0.56999999999999995</v>
      </c>
      <c r="K39" s="22"/>
      <c r="L39" s="22"/>
      <c r="M39" s="22"/>
      <c r="N39" s="22"/>
      <c r="O39" s="22"/>
      <c r="P39" s="22"/>
    </row>
    <row r="40" spans="1:16" ht="39" customHeight="1" x14ac:dyDescent="0.15">
      <c r="A40" s="22"/>
      <c r="B40" s="35"/>
      <c r="C40" s="1145" t="s">
        <v>535</v>
      </c>
      <c r="D40" s="1146"/>
      <c r="E40" s="1147"/>
      <c r="F40" s="36">
        <v>0.24</v>
      </c>
      <c r="G40" s="37">
        <v>0.15</v>
      </c>
      <c r="H40" s="37">
        <v>0.2</v>
      </c>
      <c r="I40" s="37">
        <v>0.2</v>
      </c>
      <c r="J40" s="38">
        <v>0.24</v>
      </c>
      <c r="K40" s="22"/>
      <c r="L40" s="22"/>
      <c r="M40" s="22"/>
      <c r="N40" s="22"/>
      <c r="O40" s="22"/>
      <c r="P40" s="22"/>
    </row>
    <row r="41" spans="1:16" ht="39" customHeight="1" x14ac:dyDescent="0.15">
      <c r="A41" s="22"/>
      <c r="B41" s="35"/>
      <c r="C41" s="1145" t="s">
        <v>536</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537</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538</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U54" sqref="U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5725</v>
      </c>
      <c r="L45" s="60">
        <v>7237</v>
      </c>
      <c r="M45" s="60">
        <v>7237</v>
      </c>
      <c r="N45" s="60">
        <v>7289</v>
      </c>
      <c r="O45" s="61">
        <v>6663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v>55</v>
      </c>
      <c r="L47" s="64">
        <v>53</v>
      </c>
      <c r="M47" s="64">
        <v>73</v>
      </c>
      <c r="N47" s="64">
        <v>73</v>
      </c>
      <c r="O47" s="65">
        <v>97</v>
      </c>
      <c r="P47" s="48"/>
      <c r="Q47" s="48"/>
      <c r="R47" s="48"/>
      <c r="S47" s="48"/>
      <c r="T47" s="48"/>
      <c r="U47" s="48"/>
    </row>
    <row r="48" spans="1:21" ht="30.75" customHeight="1" x14ac:dyDescent="0.15">
      <c r="A48" s="48"/>
      <c r="B48" s="1163"/>
      <c r="C48" s="1164"/>
      <c r="D48" s="62"/>
      <c r="E48" s="1155" t="s">
        <v>15</v>
      </c>
      <c r="F48" s="1155"/>
      <c r="G48" s="1155"/>
      <c r="H48" s="1155"/>
      <c r="I48" s="1155"/>
      <c r="J48" s="1156"/>
      <c r="K48" s="63">
        <v>1195</v>
      </c>
      <c r="L48" s="64">
        <v>1170</v>
      </c>
      <c r="M48" s="64">
        <v>1045</v>
      </c>
      <c r="N48" s="64">
        <v>916</v>
      </c>
      <c r="O48" s="65">
        <v>803</v>
      </c>
      <c r="P48" s="48"/>
      <c r="Q48" s="48"/>
      <c r="R48" s="48"/>
      <c r="S48" s="48"/>
      <c r="T48" s="48"/>
      <c r="U48" s="48"/>
    </row>
    <row r="49" spans="1:21" ht="30.75" customHeight="1" x14ac:dyDescent="0.15">
      <c r="A49" s="48"/>
      <c r="B49" s="1163"/>
      <c r="C49" s="1164"/>
      <c r="D49" s="62"/>
      <c r="E49" s="1155" t="s">
        <v>16</v>
      </c>
      <c r="F49" s="1155"/>
      <c r="G49" s="1155"/>
      <c r="H49" s="1155"/>
      <c r="I49" s="1155"/>
      <c r="J49" s="1156"/>
      <c r="K49" s="63">
        <v>442</v>
      </c>
      <c r="L49" s="64">
        <v>658</v>
      </c>
      <c r="M49" s="64">
        <v>764</v>
      </c>
      <c r="N49" s="64">
        <v>764</v>
      </c>
      <c r="O49" s="65">
        <v>764</v>
      </c>
      <c r="P49" s="48"/>
      <c r="Q49" s="48"/>
      <c r="R49" s="48"/>
      <c r="S49" s="48"/>
      <c r="T49" s="48"/>
      <c r="U49" s="48"/>
    </row>
    <row r="50" spans="1:21" ht="30.75" customHeight="1" x14ac:dyDescent="0.15">
      <c r="A50" s="48"/>
      <c r="B50" s="1163"/>
      <c r="C50" s="1164"/>
      <c r="D50" s="62"/>
      <c r="E50" s="1155" t="s">
        <v>17</v>
      </c>
      <c r="F50" s="1155"/>
      <c r="G50" s="1155"/>
      <c r="H50" s="1155"/>
      <c r="I50" s="1155"/>
      <c r="J50" s="1156"/>
      <c r="K50" s="63">
        <v>842</v>
      </c>
      <c r="L50" s="64">
        <v>826</v>
      </c>
      <c r="M50" s="64">
        <v>810</v>
      </c>
      <c r="N50" s="64">
        <v>902</v>
      </c>
      <c r="O50" s="65">
        <v>994</v>
      </c>
      <c r="P50" s="48"/>
      <c r="Q50" s="48"/>
      <c r="R50" s="48"/>
      <c r="S50" s="48"/>
      <c r="T50" s="48"/>
      <c r="U50" s="48"/>
    </row>
    <row r="51" spans="1:21" ht="30.75" customHeight="1" x14ac:dyDescent="0.15">
      <c r="A51" s="48"/>
      <c r="B51" s="1165"/>
      <c r="C51" s="1166"/>
      <c r="D51" s="66"/>
      <c r="E51" s="1155" t="s">
        <v>18</v>
      </c>
      <c r="F51" s="1155"/>
      <c r="G51" s="1155"/>
      <c r="H51" s="1155"/>
      <c r="I51" s="1155"/>
      <c r="J51" s="1156"/>
      <c r="K51" s="63">
        <v>2</v>
      </c>
      <c r="L51" s="64">
        <v>5</v>
      </c>
      <c r="M51" s="64">
        <v>2</v>
      </c>
      <c r="N51" s="64">
        <v>0</v>
      </c>
      <c r="O51" s="65">
        <v>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5490</v>
      </c>
      <c r="L52" s="64">
        <v>6771</v>
      </c>
      <c r="M52" s="64">
        <v>6990</v>
      </c>
      <c r="N52" s="64">
        <v>6597</v>
      </c>
      <c r="O52" s="65">
        <v>6472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2771</v>
      </c>
      <c r="L53" s="69">
        <v>3178</v>
      </c>
      <c r="M53" s="69">
        <v>2941</v>
      </c>
      <c r="N53" s="69">
        <v>3347</v>
      </c>
      <c r="O53" s="70">
        <v>2851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N49" sqref="N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1" t="s">
        <v>24</v>
      </c>
      <c r="C41" s="1182"/>
      <c r="D41" s="81"/>
      <c r="E41" s="1183" t="s">
        <v>25</v>
      </c>
      <c r="F41" s="1183"/>
      <c r="G41" s="1183"/>
      <c r="H41" s="1184"/>
      <c r="I41" s="82">
        <v>54598</v>
      </c>
      <c r="J41" s="83">
        <v>53764</v>
      </c>
      <c r="K41" s="83">
        <v>57671</v>
      </c>
      <c r="L41" s="83">
        <v>58028</v>
      </c>
      <c r="M41" s="84">
        <v>58356</v>
      </c>
    </row>
    <row r="42" spans="2:13" ht="27.75" customHeight="1" x14ac:dyDescent="0.15">
      <c r="B42" s="1171"/>
      <c r="C42" s="1172"/>
      <c r="D42" s="85"/>
      <c r="E42" s="1175" t="s">
        <v>26</v>
      </c>
      <c r="F42" s="1175"/>
      <c r="G42" s="1175"/>
      <c r="H42" s="1176"/>
      <c r="I42" s="86">
        <v>18460</v>
      </c>
      <c r="J42" s="87">
        <v>18174</v>
      </c>
      <c r="K42" s="87">
        <v>17182</v>
      </c>
      <c r="L42" s="87">
        <v>16655</v>
      </c>
      <c r="M42" s="88">
        <v>15788</v>
      </c>
    </row>
    <row r="43" spans="2:13" ht="27.75" customHeight="1" x14ac:dyDescent="0.15">
      <c r="B43" s="1171"/>
      <c r="C43" s="1172"/>
      <c r="D43" s="85"/>
      <c r="E43" s="1175" t="s">
        <v>27</v>
      </c>
      <c r="F43" s="1175"/>
      <c r="G43" s="1175"/>
      <c r="H43" s="1176"/>
      <c r="I43" s="86">
        <v>9198</v>
      </c>
      <c r="J43" s="87">
        <v>8650</v>
      </c>
      <c r="K43" s="87">
        <v>7722</v>
      </c>
      <c r="L43" s="87">
        <v>7823</v>
      </c>
      <c r="M43" s="88">
        <v>7218</v>
      </c>
    </row>
    <row r="44" spans="2:13" ht="27.75" customHeight="1" x14ac:dyDescent="0.15">
      <c r="B44" s="1171"/>
      <c r="C44" s="1172"/>
      <c r="D44" s="85"/>
      <c r="E44" s="1175" t="s">
        <v>28</v>
      </c>
      <c r="F44" s="1175"/>
      <c r="G44" s="1175"/>
      <c r="H44" s="1176"/>
      <c r="I44" s="86">
        <v>7790</v>
      </c>
      <c r="J44" s="87">
        <v>7250</v>
      </c>
      <c r="K44" s="87">
        <v>6595</v>
      </c>
      <c r="L44" s="87">
        <v>5931</v>
      </c>
      <c r="M44" s="88">
        <v>5256</v>
      </c>
    </row>
    <row r="45" spans="2:13" ht="27.75" customHeight="1" x14ac:dyDescent="0.15">
      <c r="B45" s="1171"/>
      <c r="C45" s="1172"/>
      <c r="D45" s="85"/>
      <c r="E45" s="1175" t="s">
        <v>29</v>
      </c>
      <c r="F45" s="1175"/>
      <c r="G45" s="1175"/>
      <c r="H45" s="1176"/>
      <c r="I45" s="86">
        <v>10679</v>
      </c>
      <c r="J45" s="87">
        <v>10118</v>
      </c>
      <c r="K45" s="87">
        <v>9873</v>
      </c>
      <c r="L45" s="87">
        <v>9343</v>
      </c>
      <c r="M45" s="88">
        <v>8584</v>
      </c>
    </row>
    <row r="46" spans="2:13" ht="27.75" customHeight="1" x14ac:dyDescent="0.15">
      <c r="B46" s="1171"/>
      <c r="C46" s="1172"/>
      <c r="D46" s="85"/>
      <c r="E46" s="1175" t="s">
        <v>30</v>
      </c>
      <c r="F46" s="1175"/>
      <c r="G46" s="1175"/>
      <c r="H46" s="1176"/>
      <c r="I46" s="86">
        <v>38</v>
      </c>
      <c r="J46" s="87">
        <v>35</v>
      </c>
      <c r="K46" s="87">
        <v>62</v>
      </c>
      <c r="L46" s="87">
        <v>206</v>
      </c>
      <c r="M46" s="88">
        <v>202</v>
      </c>
    </row>
    <row r="47" spans="2:13" ht="27.75" customHeight="1" x14ac:dyDescent="0.15">
      <c r="B47" s="1171"/>
      <c r="C47" s="1172"/>
      <c r="D47" s="85"/>
      <c r="E47" s="1175" t="s">
        <v>31</v>
      </c>
      <c r="F47" s="1175"/>
      <c r="G47" s="1175"/>
      <c r="H47" s="1176"/>
      <c r="I47" s="86" t="s">
        <v>477</v>
      </c>
      <c r="J47" s="87" t="s">
        <v>477</v>
      </c>
      <c r="K47" s="87" t="s">
        <v>477</v>
      </c>
      <c r="L47" s="87" t="s">
        <v>477</v>
      </c>
      <c r="M47" s="88" t="s">
        <v>477</v>
      </c>
    </row>
    <row r="48" spans="2:13" ht="27.75" customHeight="1" x14ac:dyDescent="0.15">
      <c r="B48" s="1173"/>
      <c r="C48" s="1174"/>
      <c r="D48" s="85"/>
      <c r="E48" s="1175" t="s">
        <v>32</v>
      </c>
      <c r="F48" s="1175"/>
      <c r="G48" s="1175"/>
      <c r="H48" s="1176"/>
      <c r="I48" s="86" t="s">
        <v>477</v>
      </c>
      <c r="J48" s="87" t="s">
        <v>477</v>
      </c>
      <c r="K48" s="87" t="s">
        <v>477</v>
      </c>
      <c r="L48" s="87" t="s">
        <v>477</v>
      </c>
      <c r="M48" s="88" t="s">
        <v>477</v>
      </c>
    </row>
    <row r="49" spans="2:13" ht="27.75" customHeight="1" x14ac:dyDescent="0.15">
      <c r="B49" s="1169" t="s">
        <v>33</v>
      </c>
      <c r="C49" s="1170"/>
      <c r="D49" s="89"/>
      <c r="E49" s="1175" t="s">
        <v>34</v>
      </c>
      <c r="F49" s="1175"/>
      <c r="G49" s="1175"/>
      <c r="H49" s="1176"/>
      <c r="I49" s="86">
        <v>4936</v>
      </c>
      <c r="J49" s="87">
        <v>3645</v>
      </c>
      <c r="K49" s="87">
        <v>5721</v>
      </c>
      <c r="L49" s="87">
        <v>4601</v>
      </c>
      <c r="M49" s="88">
        <v>3782</v>
      </c>
    </row>
    <row r="50" spans="2:13" ht="27.75" customHeight="1" x14ac:dyDescent="0.15">
      <c r="B50" s="1171"/>
      <c r="C50" s="1172"/>
      <c r="D50" s="85"/>
      <c r="E50" s="1175" t="s">
        <v>35</v>
      </c>
      <c r="F50" s="1175"/>
      <c r="G50" s="1175"/>
      <c r="H50" s="1176"/>
      <c r="I50" s="86">
        <v>17169</v>
      </c>
      <c r="J50" s="87">
        <v>15162</v>
      </c>
      <c r="K50" s="87">
        <v>13728</v>
      </c>
      <c r="L50" s="87">
        <v>13279</v>
      </c>
      <c r="M50" s="88">
        <v>14394</v>
      </c>
    </row>
    <row r="51" spans="2:13" ht="27.75" customHeight="1" x14ac:dyDescent="0.15">
      <c r="B51" s="1173"/>
      <c r="C51" s="1174"/>
      <c r="D51" s="85"/>
      <c r="E51" s="1175" t="s">
        <v>36</v>
      </c>
      <c r="F51" s="1175"/>
      <c r="G51" s="1175"/>
      <c r="H51" s="1176"/>
      <c r="I51" s="86">
        <v>38484</v>
      </c>
      <c r="J51" s="87">
        <v>38577</v>
      </c>
      <c r="K51" s="87">
        <v>41030</v>
      </c>
      <c r="L51" s="87">
        <v>42553</v>
      </c>
      <c r="M51" s="88">
        <v>43231</v>
      </c>
    </row>
    <row r="52" spans="2:13" ht="27.75" customHeight="1" thickBot="1" x14ac:dyDescent="0.2">
      <c r="B52" s="1177" t="s">
        <v>37</v>
      </c>
      <c r="C52" s="1178"/>
      <c r="D52" s="90"/>
      <c r="E52" s="1179" t="s">
        <v>38</v>
      </c>
      <c r="F52" s="1179"/>
      <c r="G52" s="1179"/>
      <c r="H52" s="1180"/>
      <c r="I52" s="91">
        <v>40175</v>
      </c>
      <c r="J52" s="92">
        <v>40608</v>
      </c>
      <c r="K52" s="92">
        <v>38627</v>
      </c>
      <c r="L52" s="92">
        <v>37552</v>
      </c>
      <c r="M52" s="93">
        <v>33998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20858</v>
      </c>
      <c r="E3" s="116"/>
      <c r="F3" s="117">
        <v>37688</v>
      </c>
      <c r="G3" s="118"/>
      <c r="H3" s="119"/>
    </row>
    <row r="4" spans="1:8" x14ac:dyDescent="0.15">
      <c r="A4" s="120"/>
      <c r="B4" s="121"/>
      <c r="C4" s="122"/>
      <c r="D4" s="123">
        <v>5986</v>
      </c>
      <c r="E4" s="124"/>
      <c r="F4" s="125">
        <v>22661</v>
      </c>
      <c r="G4" s="126"/>
      <c r="H4" s="127"/>
    </row>
    <row r="5" spans="1:8" x14ac:dyDescent="0.15">
      <c r="A5" s="108" t="s">
        <v>509</v>
      </c>
      <c r="B5" s="113"/>
      <c r="C5" s="114"/>
      <c r="D5" s="115">
        <v>17921</v>
      </c>
      <c r="E5" s="116"/>
      <c r="F5" s="117">
        <v>25248</v>
      </c>
      <c r="G5" s="118"/>
      <c r="H5" s="119"/>
    </row>
    <row r="6" spans="1:8" x14ac:dyDescent="0.15">
      <c r="A6" s="120"/>
      <c r="B6" s="121"/>
      <c r="C6" s="122"/>
      <c r="D6" s="123">
        <v>3909</v>
      </c>
      <c r="E6" s="124"/>
      <c r="F6" s="125">
        <v>10630</v>
      </c>
      <c r="G6" s="126"/>
      <c r="H6" s="127"/>
    </row>
    <row r="7" spans="1:8" x14ac:dyDescent="0.15">
      <c r="A7" s="108" t="s">
        <v>510</v>
      </c>
      <c r="B7" s="113"/>
      <c r="C7" s="114"/>
      <c r="D7" s="115">
        <v>27230</v>
      </c>
      <c r="E7" s="116"/>
      <c r="F7" s="117">
        <v>28126</v>
      </c>
      <c r="G7" s="118"/>
      <c r="H7" s="119"/>
    </row>
    <row r="8" spans="1:8" x14ac:dyDescent="0.15">
      <c r="A8" s="120"/>
      <c r="B8" s="121"/>
      <c r="C8" s="122"/>
      <c r="D8" s="123">
        <v>12890</v>
      </c>
      <c r="E8" s="124"/>
      <c r="F8" s="125">
        <v>14734</v>
      </c>
      <c r="G8" s="126"/>
      <c r="H8" s="127"/>
    </row>
    <row r="9" spans="1:8" x14ac:dyDescent="0.15">
      <c r="A9" s="108" t="s">
        <v>511</v>
      </c>
      <c r="B9" s="113"/>
      <c r="C9" s="114"/>
      <c r="D9" s="115">
        <v>34302</v>
      </c>
      <c r="E9" s="116"/>
      <c r="F9" s="117">
        <v>29620</v>
      </c>
      <c r="G9" s="118"/>
      <c r="H9" s="119"/>
    </row>
    <row r="10" spans="1:8" x14ac:dyDescent="0.15">
      <c r="A10" s="120"/>
      <c r="B10" s="121"/>
      <c r="C10" s="122"/>
      <c r="D10" s="123">
        <v>16269</v>
      </c>
      <c r="E10" s="124"/>
      <c r="F10" s="125">
        <v>13304</v>
      </c>
      <c r="G10" s="126"/>
      <c r="H10" s="127"/>
    </row>
    <row r="11" spans="1:8" x14ac:dyDescent="0.15">
      <c r="A11" s="108" t="s">
        <v>512</v>
      </c>
      <c r="B11" s="113"/>
      <c r="C11" s="114"/>
      <c r="D11" s="115">
        <v>31708</v>
      </c>
      <c r="E11" s="116"/>
      <c r="F11" s="117">
        <v>37711</v>
      </c>
      <c r="G11" s="118"/>
      <c r="H11" s="119"/>
    </row>
    <row r="12" spans="1:8" x14ac:dyDescent="0.15">
      <c r="A12" s="120"/>
      <c r="B12" s="121"/>
      <c r="C12" s="128"/>
      <c r="D12" s="123">
        <v>16503</v>
      </c>
      <c r="E12" s="124"/>
      <c r="F12" s="125">
        <v>18037</v>
      </c>
      <c r="G12" s="126"/>
      <c r="H12" s="127"/>
    </row>
    <row r="13" spans="1:8" x14ac:dyDescent="0.15">
      <c r="A13" s="108"/>
      <c r="B13" s="113"/>
      <c r="C13" s="129"/>
      <c r="D13" s="130">
        <v>26404</v>
      </c>
      <c r="E13" s="131"/>
      <c r="F13" s="132">
        <v>31679</v>
      </c>
      <c r="G13" s="133"/>
      <c r="H13" s="119"/>
    </row>
    <row r="14" spans="1:8" x14ac:dyDescent="0.15">
      <c r="A14" s="120"/>
      <c r="B14" s="121"/>
      <c r="C14" s="122"/>
      <c r="D14" s="123">
        <v>11111</v>
      </c>
      <c r="E14" s="124"/>
      <c r="F14" s="125">
        <v>15873</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1.66</v>
      </c>
      <c r="C19" s="134">
        <f>ROUND(VALUE(SUBSTITUTE(実質収支比率等に係る経年分析!G$48,"▲","-")),2)</f>
        <v>1.3</v>
      </c>
      <c r="D19" s="134">
        <f>ROUND(VALUE(SUBSTITUTE(実質収支比率等に係る経年分析!H$48,"▲","-")),2)</f>
        <v>1.77</v>
      </c>
      <c r="E19" s="134">
        <f>ROUND(VALUE(SUBSTITUTE(実質収支比率等に係る経年分析!I$48,"▲","-")),2)</f>
        <v>1.42</v>
      </c>
      <c r="F19" s="134">
        <f>ROUND(VALUE(SUBSTITUTE(実質収支比率等に係る経年分析!J$48,"▲","-")),2)</f>
        <v>1.49</v>
      </c>
    </row>
    <row r="20" spans="1:11" x14ac:dyDescent="0.15">
      <c r="A20" s="134" t="s">
        <v>43</v>
      </c>
      <c r="B20" s="134">
        <f>ROUND(VALUE(SUBSTITUTE(実質収支比率等に係る経年分析!F$47,"▲","-")),2)</f>
        <v>3.2</v>
      </c>
      <c r="C20" s="134">
        <f>ROUND(VALUE(SUBSTITUTE(実質収支比率等に係る経年分析!G$47,"▲","-")),2)</f>
        <v>3.17</v>
      </c>
      <c r="D20" s="134">
        <f>ROUND(VALUE(SUBSTITUTE(実質収支比率等に係る経年分析!H$47,"▲","-")),2)</f>
        <v>2.89</v>
      </c>
      <c r="E20" s="134">
        <f>ROUND(VALUE(SUBSTITUTE(実質収支比率等に係る経年分析!I$47,"▲","-")),2)</f>
        <v>2.87</v>
      </c>
      <c r="F20" s="134">
        <f>ROUND(VALUE(SUBSTITUTE(実質収支比率等に係る経年分析!J$47,"▲","-")),2)</f>
        <v>2.85</v>
      </c>
    </row>
    <row r="21" spans="1:11" x14ac:dyDescent="0.15">
      <c r="A21" s="134" t="s">
        <v>44</v>
      </c>
      <c r="B21" s="134">
        <f>IF(ISNUMBER(VALUE(SUBSTITUTE(実質収支比率等に係る経年分析!F$49,"▲","-"))),ROUND(VALUE(SUBSTITUTE(実質収支比率等に係る経年分析!F$49,"▲","-")),2),NA())</f>
        <v>1.02</v>
      </c>
      <c r="C21" s="134">
        <f>IF(ISNUMBER(VALUE(SUBSTITUTE(実質収支比率等に係る経年分析!G$49,"▲","-"))),ROUND(VALUE(SUBSTITUTE(実質収支比率等に係る経年分析!G$49,"▲","-")),2),NA())</f>
        <v>-0.33</v>
      </c>
      <c r="D21" s="134">
        <f>IF(ISNUMBER(VALUE(SUBSTITUTE(実質収支比率等に係る経年分析!H$49,"▲","-"))),ROUND(VALUE(SUBSTITUTE(実質収支比率等に係る経年分析!H$49,"▲","-")),2),NA())</f>
        <v>0.21</v>
      </c>
      <c r="E21" s="134">
        <f>IF(ISNUMBER(VALUE(SUBSTITUTE(実質収支比率等に係る経年分析!I$49,"▲","-"))),ROUND(VALUE(SUBSTITUTE(実質収支比率等に係る経年分析!I$49,"▲","-")),2),NA())</f>
        <v>-0.33</v>
      </c>
      <c r="F21" s="134">
        <f>IF(ISNUMBER(VALUE(SUBSTITUTE(実質収支比率等に係る経年分析!J$49,"▲","-"))),ROUND(VALUE(SUBSTITUTE(実質収支比率等に係る経年分析!J$49,"▲","-")),2),NA())</f>
        <v>7.0000000000000007E-2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用地先行取得事業特別会計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0.24</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0.56999999999999995</v>
      </c>
    </row>
    <row r="32" spans="1:11" x14ac:dyDescent="0.15">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1.76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1.48</v>
      </c>
    </row>
    <row r="33" spans="1:16" x14ac:dyDescent="0.15">
      <c r="A33" s="135" t="str">
        <f>IF(連結実質赤字比率に係る赤字・黒字の構成分析!C$37="",NA(),連結実質赤字比率に係る赤字・黒字の構成分析!C$37)</f>
        <v>国民健康保険事業特別会計</v>
      </c>
      <c r="B33" s="135">
        <f>IF(ROUND(VALUE(SUBSTITUTE(連結実質赤字比率に係る赤字・黒字の構成分析!F$37,"▲", "-")), 2) &lt; 0, ABS(ROUND(VALUE(SUBSTITUTE(連結実質赤字比率に係る赤字・黒字の構成分析!F$37,"▲", "-")), 2)), NA())</f>
        <v>2.37</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2.46</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1.57</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1.49</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16.899999999999999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17.170000000000002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13.12</v>
      </c>
    </row>
    <row r="36" spans="1:16" x14ac:dyDescent="0.15">
      <c r="A36" s="135" t="str">
        <f>IF(連結実質赤字比率に係る赤字・黒字の構成分析!C$34="",NA(),連結実質赤字比率に係る赤字・黒字の構成分析!C$34)</f>
        <v>病院事業会計</v>
      </c>
      <c r="B36" s="135">
        <f>IF(ROUND(VALUE(SUBSTITUTE(連結実質赤字比率に係る赤字・黒字の構成分析!F$34,"▲", "-")), 2) &lt; 0, ABS(ROUND(VALUE(SUBSTITUTE(連結実質赤字比率に係る赤字・黒字の構成分析!F$34,"▲", "-")), 2)), NA())</f>
        <v>1.68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2.14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3.47</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5490</v>
      </c>
      <c r="E42" s="136"/>
      <c r="F42" s="136"/>
      <c r="G42" s="136">
        <f>'実質公債費比率（分子）の構造'!L$52</f>
        <v>6771</v>
      </c>
      <c r="H42" s="136"/>
      <c r="I42" s="136"/>
      <c r="J42" s="136">
        <f>'実質公債費比率（分子）の構造'!M$52</f>
        <v>6990</v>
      </c>
      <c r="K42" s="136"/>
      <c r="L42" s="136"/>
      <c r="M42" s="136">
        <f>'実質公債費比率（分子）の構造'!N$52</f>
        <v>6597</v>
      </c>
      <c r="N42" s="136"/>
      <c r="O42" s="136"/>
      <c r="P42" s="136">
        <f>'実質公債費比率（分子）の構造'!O$52</f>
        <v>6472</v>
      </c>
    </row>
    <row r="43" spans="1:16" x14ac:dyDescent="0.15">
      <c r="A43" s="136" t="s">
        <v>52</v>
      </c>
      <c r="B43" s="136">
        <f>'実質公債費比率（分子）の構造'!K$51</f>
        <v>2</v>
      </c>
      <c r="C43" s="136"/>
      <c r="D43" s="136"/>
      <c r="E43" s="136">
        <f>'実質公債費比率（分子）の構造'!L$51</f>
        <v>5</v>
      </c>
      <c r="F43" s="136"/>
      <c r="G43" s="136"/>
      <c r="H43" s="136">
        <f>'実質公債費比率（分子）の構造'!M$51</f>
        <v>2</v>
      </c>
      <c r="I43" s="136"/>
      <c r="J43" s="136"/>
      <c r="K43" s="136">
        <f>'実質公債費比率（分子）の構造'!N$51</f>
        <v>0</v>
      </c>
      <c r="L43" s="136"/>
      <c r="M43" s="136"/>
      <c r="N43" s="136">
        <f>'実質公債費比率（分子）の構造'!O$51</f>
        <v>2</v>
      </c>
      <c r="O43" s="136"/>
      <c r="P43" s="136"/>
    </row>
    <row r="44" spans="1:16" x14ac:dyDescent="0.15">
      <c r="A44" s="136" t="s">
        <v>53</v>
      </c>
      <c r="B44" s="136">
        <f>'実質公債費比率（分子）の構造'!K$50</f>
        <v>842</v>
      </c>
      <c r="C44" s="136"/>
      <c r="D44" s="136"/>
      <c r="E44" s="136">
        <f>'実質公債費比率（分子）の構造'!L$50</f>
        <v>826</v>
      </c>
      <c r="F44" s="136"/>
      <c r="G44" s="136"/>
      <c r="H44" s="136">
        <f>'実質公債費比率（分子）の構造'!M$50</f>
        <v>810</v>
      </c>
      <c r="I44" s="136"/>
      <c r="J44" s="136"/>
      <c r="K44" s="136">
        <f>'実質公債費比率（分子）の構造'!N$50</f>
        <v>902</v>
      </c>
      <c r="L44" s="136"/>
      <c r="M44" s="136"/>
      <c r="N44" s="136">
        <f>'実質公債費比率（分子）の構造'!O$50</f>
        <v>994</v>
      </c>
      <c r="O44" s="136"/>
      <c r="P44" s="136"/>
    </row>
    <row r="45" spans="1:16" x14ac:dyDescent="0.15">
      <c r="A45" s="136" t="s">
        <v>54</v>
      </c>
      <c r="B45" s="136">
        <f>'実質公債費比率（分子）の構造'!K$49</f>
        <v>442</v>
      </c>
      <c r="C45" s="136"/>
      <c r="D45" s="136"/>
      <c r="E45" s="136">
        <f>'実質公債費比率（分子）の構造'!L$49</f>
        <v>658</v>
      </c>
      <c r="F45" s="136"/>
      <c r="G45" s="136"/>
      <c r="H45" s="136">
        <f>'実質公債費比率（分子）の構造'!M$49</f>
        <v>764</v>
      </c>
      <c r="I45" s="136"/>
      <c r="J45" s="136"/>
      <c r="K45" s="136">
        <f>'実質公債費比率（分子）の構造'!N$49</f>
        <v>764</v>
      </c>
      <c r="L45" s="136"/>
      <c r="M45" s="136"/>
      <c r="N45" s="136">
        <f>'実質公債費比率（分子）の構造'!O$49</f>
        <v>764</v>
      </c>
      <c r="O45" s="136"/>
      <c r="P45" s="136"/>
    </row>
    <row r="46" spans="1:16" x14ac:dyDescent="0.15">
      <c r="A46" s="136" t="s">
        <v>55</v>
      </c>
      <c r="B46" s="136">
        <f>'実質公債費比率（分子）の構造'!K$48</f>
        <v>1195</v>
      </c>
      <c r="C46" s="136"/>
      <c r="D46" s="136"/>
      <c r="E46" s="136">
        <f>'実質公債費比率（分子）の構造'!L$48</f>
        <v>1170</v>
      </c>
      <c r="F46" s="136"/>
      <c r="G46" s="136"/>
      <c r="H46" s="136">
        <f>'実質公債費比率（分子）の構造'!M$48</f>
        <v>1045</v>
      </c>
      <c r="I46" s="136"/>
      <c r="J46" s="136"/>
      <c r="K46" s="136">
        <f>'実質公債費比率（分子）の構造'!N$48</f>
        <v>916</v>
      </c>
      <c r="L46" s="136"/>
      <c r="M46" s="136"/>
      <c r="N46" s="136">
        <f>'実質公債費比率（分子）の構造'!O$48</f>
        <v>803</v>
      </c>
      <c r="O46" s="136"/>
      <c r="P46" s="136"/>
    </row>
    <row r="47" spans="1:16" x14ac:dyDescent="0.15">
      <c r="A47" s="136" t="s">
        <v>56</v>
      </c>
      <c r="B47" s="136">
        <f>'実質公債費比率（分子）の構造'!K$47</f>
        <v>55</v>
      </c>
      <c r="C47" s="136"/>
      <c r="D47" s="136"/>
      <c r="E47" s="136">
        <f>'実質公債費比率（分子）の構造'!L$47</f>
        <v>53</v>
      </c>
      <c r="F47" s="136"/>
      <c r="G47" s="136"/>
      <c r="H47" s="136">
        <f>'実質公債費比率（分子）の構造'!M$47</f>
        <v>73</v>
      </c>
      <c r="I47" s="136"/>
      <c r="J47" s="136"/>
      <c r="K47" s="136">
        <f>'実質公債費比率（分子）の構造'!N$47</f>
        <v>73</v>
      </c>
      <c r="L47" s="136"/>
      <c r="M47" s="136"/>
      <c r="N47" s="136">
        <f>'実質公債費比率（分子）の構造'!O$47</f>
        <v>97</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5725</v>
      </c>
      <c r="C49" s="136"/>
      <c r="D49" s="136"/>
      <c r="E49" s="136">
        <f>'実質公債費比率（分子）の構造'!L$45</f>
        <v>7237</v>
      </c>
      <c r="F49" s="136"/>
      <c r="G49" s="136"/>
      <c r="H49" s="136">
        <f>'実質公債費比率（分子）の構造'!M$45</f>
        <v>7237</v>
      </c>
      <c r="I49" s="136"/>
      <c r="J49" s="136"/>
      <c r="K49" s="136">
        <f>'実質公債費比率（分子）の構造'!N$45</f>
        <v>7289</v>
      </c>
      <c r="L49" s="136"/>
      <c r="M49" s="136"/>
      <c r="N49" s="136">
        <f>'実質公債費比率（分子）の構造'!O$45</f>
        <v>6663</v>
      </c>
      <c r="O49" s="136"/>
      <c r="P49" s="136"/>
    </row>
    <row r="50" spans="1:16" x14ac:dyDescent="0.15">
      <c r="A50" s="136" t="s">
        <v>59</v>
      </c>
      <c r="B50" s="136" t="e">
        <f>NA()</f>
        <v>#N/A</v>
      </c>
      <c r="C50" s="136">
        <f>IF(ISNUMBER('実質公債費比率（分子）の構造'!K$53),'実質公債費比率（分子）の構造'!K$53,NA())</f>
        <v>2771</v>
      </c>
      <c r="D50" s="136" t="e">
        <f>NA()</f>
        <v>#N/A</v>
      </c>
      <c r="E50" s="136" t="e">
        <f>NA()</f>
        <v>#N/A</v>
      </c>
      <c r="F50" s="136">
        <f>IF(ISNUMBER('実質公債費比率（分子）の構造'!L$53),'実質公債費比率（分子）の構造'!L$53,NA())</f>
        <v>3178</v>
      </c>
      <c r="G50" s="136" t="e">
        <f>NA()</f>
        <v>#N/A</v>
      </c>
      <c r="H50" s="136" t="e">
        <f>NA()</f>
        <v>#N/A</v>
      </c>
      <c r="I50" s="136">
        <f>IF(ISNUMBER('実質公債費比率（分子）の構造'!M$53),'実質公債費比率（分子）の構造'!M$53,NA())</f>
        <v>2941</v>
      </c>
      <c r="J50" s="136" t="e">
        <f>NA()</f>
        <v>#N/A</v>
      </c>
      <c r="K50" s="136" t="e">
        <f>NA()</f>
        <v>#N/A</v>
      </c>
      <c r="L50" s="136">
        <f>IF(ISNUMBER('実質公債費比率（分子）の構造'!N$53),'実質公債費比率（分子）の構造'!N$53,NA())</f>
        <v>3347</v>
      </c>
      <c r="M50" s="136" t="e">
        <f>NA()</f>
        <v>#N/A</v>
      </c>
      <c r="N50" s="136" t="e">
        <f>NA()</f>
        <v>#N/A</v>
      </c>
      <c r="O50" s="136">
        <f>IF(ISNUMBER('実質公債費比率（分子）の構造'!O$53),'実質公債費比率（分子）の構造'!O$53,NA())</f>
        <v>2851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38484</v>
      </c>
      <c r="E56" s="135"/>
      <c r="F56" s="135"/>
      <c r="G56" s="135">
        <f>'将来負担比率（分子）の構造'!J$51</f>
        <v>38577</v>
      </c>
      <c r="H56" s="135"/>
      <c r="I56" s="135"/>
      <c r="J56" s="135">
        <f>'将来負担比率（分子）の構造'!K$51</f>
        <v>41030</v>
      </c>
      <c r="K56" s="135"/>
      <c r="L56" s="135"/>
      <c r="M56" s="135">
        <f>'将来負担比率（分子）の構造'!L$51</f>
        <v>42553</v>
      </c>
      <c r="N56" s="135"/>
      <c r="O56" s="135"/>
      <c r="P56" s="135">
        <f>'将来負担比率（分子）の構造'!M$51</f>
        <v>43231</v>
      </c>
    </row>
    <row r="57" spans="1:16" x14ac:dyDescent="0.15">
      <c r="A57" s="135" t="s">
        <v>35</v>
      </c>
      <c r="B57" s="135"/>
      <c r="C57" s="135"/>
      <c r="D57" s="135">
        <f>'将来負担比率（分子）の構造'!I$50</f>
        <v>17169</v>
      </c>
      <c r="E57" s="135"/>
      <c r="F57" s="135"/>
      <c r="G57" s="135">
        <f>'将来負担比率（分子）の構造'!J$50</f>
        <v>15162</v>
      </c>
      <c r="H57" s="135"/>
      <c r="I57" s="135"/>
      <c r="J57" s="135">
        <f>'将来負担比率（分子）の構造'!K$50</f>
        <v>13728</v>
      </c>
      <c r="K57" s="135"/>
      <c r="L57" s="135"/>
      <c r="M57" s="135">
        <f>'将来負担比率（分子）の構造'!L$50</f>
        <v>13279</v>
      </c>
      <c r="N57" s="135"/>
      <c r="O57" s="135"/>
      <c r="P57" s="135">
        <f>'将来負担比率（分子）の構造'!M$50</f>
        <v>14394</v>
      </c>
    </row>
    <row r="58" spans="1:16" x14ac:dyDescent="0.15">
      <c r="A58" s="135" t="s">
        <v>34</v>
      </c>
      <c r="B58" s="135"/>
      <c r="C58" s="135"/>
      <c r="D58" s="135">
        <f>'将来負担比率（分子）の構造'!I$49</f>
        <v>4936</v>
      </c>
      <c r="E58" s="135"/>
      <c r="F58" s="135"/>
      <c r="G58" s="135">
        <f>'将来負担比率（分子）の構造'!J$49</f>
        <v>3645</v>
      </c>
      <c r="H58" s="135"/>
      <c r="I58" s="135"/>
      <c r="J58" s="135">
        <f>'将来負担比率（分子）の構造'!K$49</f>
        <v>5721</v>
      </c>
      <c r="K58" s="135"/>
      <c r="L58" s="135"/>
      <c r="M58" s="135">
        <f>'将来負担比率（分子）の構造'!L$49</f>
        <v>4601</v>
      </c>
      <c r="N58" s="135"/>
      <c r="O58" s="135"/>
      <c r="P58" s="135">
        <f>'将来負担比率（分子）の構造'!M$49</f>
        <v>3782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38</v>
      </c>
      <c r="C61" s="135"/>
      <c r="D61" s="135"/>
      <c r="E61" s="135">
        <f>'将来負担比率（分子）の構造'!J$46</f>
        <v>35</v>
      </c>
      <c r="F61" s="135"/>
      <c r="G61" s="135"/>
      <c r="H61" s="135">
        <f>'将来負担比率（分子）の構造'!K$46</f>
        <v>62</v>
      </c>
      <c r="I61" s="135"/>
      <c r="J61" s="135"/>
      <c r="K61" s="135">
        <f>'将来負担比率（分子）の構造'!L$46</f>
        <v>206</v>
      </c>
      <c r="L61" s="135"/>
      <c r="M61" s="135"/>
      <c r="N61" s="135">
        <f>'将来負担比率（分子）の構造'!M$46</f>
        <v>202</v>
      </c>
      <c r="O61" s="135"/>
      <c r="P61" s="135"/>
    </row>
    <row r="62" spans="1:16" x14ac:dyDescent="0.15">
      <c r="A62" s="135" t="s">
        <v>29</v>
      </c>
      <c r="B62" s="135">
        <f>'将来負担比率（分子）の構造'!I$45</f>
        <v>10679</v>
      </c>
      <c r="C62" s="135"/>
      <c r="D62" s="135"/>
      <c r="E62" s="135">
        <f>'将来負担比率（分子）の構造'!J$45</f>
        <v>10118</v>
      </c>
      <c r="F62" s="135"/>
      <c r="G62" s="135"/>
      <c r="H62" s="135">
        <f>'将来負担比率（分子）の構造'!K$45</f>
        <v>9873</v>
      </c>
      <c r="I62" s="135"/>
      <c r="J62" s="135"/>
      <c r="K62" s="135">
        <f>'将来負担比率（分子）の構造'!L$45</f>
        <v>9343</v>
      </c>
      <c r="L62" s="135"/>
      <c r="M62" s="135"/>
      <c r="N62" s="135">
        <f>'将来負担比率（分子）の構造'!M$45</f>
        <v>8584</v>
      </c>
      <c r="O62" s="135"/>
      <c r="P62" s="135"/>
    </row>
    <row r="63" spans="1:16" x14ac:dyDescent="0.15">
      <c r="A63" s="135" t="s">
        <v>28</v>
      </c>
      <c r="B63" s="135">
        <f>'将来負担比率（分子）の構造'!I$44</f>
        <v>7790</v>
      </c>
      <c r="C63" s="135"/>
      <c r="D63" s="135"/>
      <c r="E63" s="135">
        <f>'将来負担比率（分子）の構造'!J$44</f>
        <v>7250</v>
      </c>
      <c r="F63" s="135"/>
      <c r="G63" s="135"/>
      <c r="H63" s="135">
        <f>'将来負担比率（分子）の構造'!K$44</f>
        <v>6595</v>
      </c>
      <c r="I63" s="135"/>
      <c r="J63" s="135"/>
      <c r="K63" s="135">
        <f>'将来負担比率（分子）の構造'!L$44</f>
        <v>5931</v>
      </c>
      <c r="L63" s="135"/>
      <c r="M63" s="135"/>
      <c r="N63" s="135">
        <f>'将来負担比率（分子）の構造'!M$44</f>
        <v>5256</v>
      </c>
      <c r="O63" s="135"/>
      <c r="P63" s="135"/>
    </row>
    <row r="64" spans="1:16" x14ac:dyDescent="0.15">
      <c r="A64" s="135" t="s">
        <v>27</v>
      </c>
      <c r="B64" s="135">
        <f>'将来負担比率（分子）の構造'!I$43</f>
        <v>9198</v>
      </c>
      <c r="C64" s="135"/>
      <c r="D64" s="135"/>
      <c r="E64" s="135">
        <f>'将来負担比率（分子）の構造'!J$43</f>
        <v>8650</v>
      </c>
      <c r="F64" s="135"/>
      <c r="G64" s="135"/>
      <c r="H64" s="135">
        <f>'将来負担比率（分子）の構造'!K$43</f>
        <v>7722</v>
      </c>
      <c r="I64" s="135"/>
      <c r="J64" s="135"/>
      <c r="K64" s="135">
        <f>'将来負担比率（分子）の構造'!L$43</f>
        <v>7823</v>
      </c>
      <c r="L64" s="135"/>
      <c r="M64" s="135"/>
      <c r="N64" s="135">
        <f>'将来負担比率（分子）の構造'!M$43</f>
        <v>7218</v>
      </c>
      <c r="O64" s="135"/>
      <c r="P64" s="135"/>
    </row>
    <row r="65" spans="1:16" x14ac:dyDescent="0.15">
      <c r="A65" s="135" t="s">
        <v>26</v>
      </c>
      <c r="B65" s="135">
        <f>'将来負担比率（分子）の構造'!I$42</f>
        <v>18460</v>
      </c>
      <c r="C65" s="135"/>
      <c r="D65" s="135"/>
      <c r="E65" s="135">
        <f>'将来負担比率（分子）の構造'!J$42</f>
        <v>18174</v>
      </c>
      <c r="F65" s="135"/>
      <c r="G65" s="135"/>
      <c r="H65" s="135">
        <f>'将来負担比率（分子）の構造'!K$42</f>
        <v>17182</v>
      </c>
      <c r="I65" s="135"/>
      <c r="J65" s="135"/>
      <c r="K65" s="135">
        <f>'将来負担比率（分子）の構造'!L$42</f>
        <v>16655</v>
      </c>
      <c r="L65" s="135"/>
      <c r="M65" s="135"/>
      <c r="N65" s="135">
        <f>'将来負担比率（分子）の構造'!M$42</f>
        <v>15788</v>
      </c>
      <c r="O65" s="135"/>
      <c r="P65" s="135"/>
    </row>
    <row r="66" spans="1:16" x14ac:dyDescent="0.15">
      <c r="A66" s="135" t="s">
        <v>25</v>
      </c>
      <c r="B66" s="135">
        <f>'将来負担比率（分子）の構造'!I$41</f>
        <v>54598</v>
      </c>
      <c r="C66" s="135"/>
      <c r="D66" s="135"/>
      <c r="E66" s="135">
        <f>'将来負担比率（分子）の構造'!J$41</f>
        <v>53764</v>
      </c>
      <c r="F66" s="135"/>
      <c r="G66" s="135"/>
      <c r="H66" s="135">
        <f>'将来負担比率（分子）の構造'!K$41</f>
        <v>57671</v>
      </c>
      <c r="I66" s="135"/>
      <c r="J66" s="135"/>
      <c r="K66" s="135">
        <f>'将来負担比率（分子）の構造'!L$41</f>
        <v>58028</v>
      </c>
      <c r="L66" s="135"/>
      <c r="M66" s="135"/>
      <c r="N66" s="135">
        <f>'将来負担比率（分子）の構造'!M$41</f>
        <v>58356</v>
      </c>
      <c r="O66" s="135"/>
      <c r="P66" s="135"/>
    </row>
    <row r="67" spans="1:16" x14ac:dyDescent="0.15">
      <c r="A67" s="135" t="s">
        <v>63</v>
      </c>
      <c r="B67" s="135" t="e">
        <f>NA()</f>
        <v>#N/A</v>
      </c>
      <c r="C67" s="135">
        <f>IF(ISNUMBER('将来負担比率（分子）の構造'!I$52), IF('将来負担比率（分子）の構造'!I$52 &lt; 0, 0, '将来負担比率（分子）の構造'!I$52), NA())</f>
        <v>40175</v>
      </c>
      <c r="D67" s="135" t="e">
        <f>NA()</f>
        <v>#N/A</v>
      </c>
      <c r="E67" s="135" t="e">
        <f>NA()</f>
        <v>#N/A</v>
      </c>
      <c r="F67" s="135">
        <f>IF(ISNUMBER('将来負担比率（分子）の構造'!J$52), IF('将来負担比率（分子）の構造'!J$52 &lt; 0, 0, '将来負担比率（分子）の構造'!J$52), NA())</f>
        <v>40608</v>
      </c>
      <c r="G67" s="135" t="e">
        <f>NA()</f>
        <v>#N/A</v>
      </c>
      <c r="H67" s="135" t="e">
        <f>NA()</f>
        <v>#N/A</v>
      </c>
      <c r="I67" s="135">
        <f>IF(ISNUMBER('将来負担比率（分子）の構造'!K$52), IF('将来負担比率（分子）の構造'!K$52 &lt; 0, 0, '将来負担比率（分子）の構造'!K$52), NA())</f>
        <v>38627</v>
      </c>
      <c r="J67" s="135" t="e">
        <f>NA()</f>
        <v>#N/A</v>
      </c>
      <c r="K67" s="135" t="e">
        <f>NA()</f>
        <v>#N/A</v>
      </c>
      <c r="L67" s="135">
        <f>IF(ISNUMBER('将来負担比率（分子）の構造'!L$52), IF('将来負担比率（分子）の構造'!L$52 &lt; 0, 0, '将来負担比率（分子）の構造'!L$52), NA())</f>
        <v>37552</v>
      </c>
      <c r="M67" s="135" t="e">
        <f>NA()</f>
        <v>#N/A</v>
      </c>
      <c r="N67" s="135" t="e">
        <f>NA()</f>
        <v>#N/A</v>
      </c>
      <c r="O67" s="135">
        <f>IF(ISNUMBER('将来負担比率（分子）の構造'!M$52), IF('将来負担比率（分子）の構造'!M$52 &lt; 0, 0, '将来負担比率（分子）の構造'!M$52), NA())</f>
        <v>33998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川西市</cp:lastModifiedBy>
  <cp:lastPrinted>2016-04-22T02:39:44Z</cp:lastPrinted>
  <dcterms:created xsi:type="dcterms:W3CDTF">2016-02-15T01:48:15Z</dcterms:created>
  <dcterms:modified xsi:type="dcterms:W3CDTF">2016-04-22T04:25:10Z</dcterms:modified>
  <cp:category/>
</cp:coreProperties>
</file>